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245" windowWidth="14805" windowHeight="687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Лист1!$A$1:$H$36</definedName>
  </definedNames>
  <calcPr calcId="145621"/>
</workbook>
</file>

<file path=xl/calcChain.xml><?xml version="1.0" encoding="utf-8"?>
<calcChain xmlns="http://schemas.openxmlformats.org/spreadsheetml/2006/main">
  <c r="H31" i="1" l="1"/>
  <c r="H32" i="1" s="1"/>
  <c r="H33" i="1"/>
  <c r="H34" i="1" s="1"/>
  <c r="H29" i="1" l="1"/>
  <c r="H30" i="1" s="1"/>
  <c r="B7" i="1" l="1"/>
  <c r="B9" i="1" s="1"/>
  <c r="B11" i="1" s="1"/>
  <c r="B13" i="1" s="1"/>
  <c r="B15" i="1" s="1"/>
  <c r="B17" i="1" l="1"/>
  <c r="B19" i="1" s="1"/>
  <c r="B21" i="1" s="1"/>
  <c r="B23" i="1" s="1"/>
  <c r="B25" i="1" s="1"/>
  <c r="B27" i="1" s="1"/>
  <c r="B29" i="1" s="1"/>
  <c r="B31" i="1" s="1"/>
  <c r="B33" i="1" s="1"/>
  <c r="H15" i="1"/>
  <c r="H16" i="1" s="1"/>
  <c r="H13" i="1"/>
  <c r="H14" i="1" s="1"/>
  <c r="H11" i="1"/>
  <c r="H12" i="1" s="1"/>
  <c r="H9" i="1"/>
  <c r="H10" i="1" s="1"/>
  <c r="H7" i="1"/>
  <c r="H8" i="1" s="1"/>
  <c r="H5" i="1" l="1"/>
  <c r="H6" i="1" s="1"/>
  <c r="H36" i="1" s="1"/>
</calcChain>
</file>

<file path=xl/sharedStrings.xml><?xml version="1.0" encoding="utf-8"?>
<sst xmlns="http://schemas.openxmlformats.org/spreadsheetml/2006/main" count="69" uniqueCount="41">
  <si>
    <t>Приложение№  1</t>
  </si>
  <si>
    <t>Перечень закупаемых медицинских изделий на 2020 год</t>
  </si>
  <si>
    <t>№ лота</t>
  </si>
  <si>
    <t xml:space="preserve">наименование лота </t>
  </si>
  <si>
    <t>Ед. изм.</t>
  </si>
  <si>
    <t>кол-во</t>
  </si>
  <si>
    <t xml:space="preserve">цена  </t>
  </si>
  <si>
    <t xml:space="preserve">сумма  </t>
  </si>
  <si>
    <t>штука</t>
  </si>
  <si>
    <t>Лот№1</t>
  </si>
  <si>
    <t>сумма лота</t>
  </si>
  <si>
    <t>Лот№2</t>
  </si>
  <si>
    <t>Лот№3</t>
  </si>
  <si>
    <t>Лот№4</t>
  </si>
  <si>
    <t>Лот№5</t>
  </si>
  <si>
    <t>Лот№6</t>
  </si>
  <si>
    <t>сложный протез для дуги аорта (30/30,28/28,10,8)</t>
  </si>
  <si>
    <t xml:space="preserve">Y коннектор </t>
  </si>
  <si>
    <t xml:space="preserve">одноразовая стерильная хирургическая простыня для защиты груди </t>
  </si>
  <si>
    <t>Хирургическая губка для обработки и обеззараживания рук</t>
  </si>
  <si>
    <t>Протезы сосудистые стерильные, однократного применения</t>
  </si>
  <si>
    <t>Баллонные катетеры 2Fr 60cm</t>
  </si>
  <si>
    <t>Баллонные катетеры 2Fr 80cm</t>
  </si>
  <si>
    <t>Баллонные катетеры 3Fr 40cm</t>
  </si>
  <si>
    <t>Баллонные катетеры 6Fr 80cm</t>
  </si>
  <si>
    <t>Баллонные катетеры 3Fr 80cm</t>
  </si>
  <si>
    <t>Баллонные катетеры 4Fr 80cm</t>
  </si>
  <si>
    <t>Протезы сосудистые стерильные, однократного применения, диаметр 24</t>
  </si>
  <si>
    <t>Протезы сосудистые стерильные, однократного применения диаметр 28</t>
  </si>
  <si>
    <t xml:space="preserve">система аспирационная </t>
  </si>
  <si>
    <t>Лот№7</t>
  </si>
  <si>
    <t>Лот№8</t>
  </si>
  <si>
    <t>Лот№9</t>
  </si>
  <si>
    <t>Лот№10</t>
  </si>
  <si>
    <t>Лот№11</t>
  </si>
  <si>
    <t>Лот№12</t>
  </si>
  <si>
    <t>Лот№13</t>
  </si>
  <si>
    <t>Лот№14</t>
  </si>
  <si>
    <t>Лот№15</t>
  </si>
  <si>
    <t xml:space="preserve">Кольцо для аннулопластики  для митрального клапана </t>
  </si>
  <si>
    <t xml:space="preserve">Наименование медицинских изделий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</si>
</sst>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\ _₽;[Red]#,##0.0\ _₽"/>
  </numFmts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64" fontId="1" fillId="2" borderId="0" xfId="0" applyNumberFormat="1" applyFont="1" applyFill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/>
    <xf numFmtId="0" fontId="4" fillId="0" borderId="1" xfId="0" applyFont="1" applyBorder="1"/>
    <xf numFmtId="0" fontId="4" fillId="0" borderId="0" xfId="0" applyFont="1"/>
    <xf numFmtId="0" fontId="4" fillId="0" borderId="1" xfId="0" applyFont="1" applyBorder="1" applyAlignment="1">
      <alignment horizontal="left" vertical="top" wrapText="1"/>
    </xf>
    <xf numFmtId="3" fontId="1" fillId="2" borderId="0" xfId="0" applyNumberFormat="1" applyFont="1" applyFill="1" applyAlignment="1">
      <alignment horizontal="left" vertical="center" wrapText="1"/>
    </xf>
    <xf numFmtId="0" fontId="3" fillId="0" borderId="0" xfId="0" applyFont="1" applyAlignment="1">
      <alignment vertical="center"/>
    </xf>
    <xf numFmtId="3" fontId="1" fillId="2" borderId="0" xfId="0" applyNumberFormat="1" applyFont="1" applyFill="1" applyAlignment="1">
      <alignment horizontal="center" vertical="center" wrapText="1"/>
    </xf>
    <xf numFmtId="165" fontId="1" fillId="2" borderId="0" xfId="0" applyNumberFormat="1" applyFont="1" applyFill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4" fillId="0" borderId="0" xfId="0" applyFont="1" applyFill="1"/>
    <xf numFmtId="164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/>
    <xf numFmtId="164" fontId="2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top" wrapText="1"/>
    </xf>
    <xf numFmtId="164" fontId="1" fillId="2" borderId="3" xfId="0" applyNumberFormat="1" applyFont="1" applyFill="1" applyBorder="1" applyAlignment="1">
      <alignment horizontal="center" vertical="top" wrapText="1"/>
    </xf>
    <xf numFmtId="165" fontId="1" fillId="2" borderId="0" xfId="0" applyNumberFormat="1" applyFont="1" applyFill="1" applyAlignment="1">
      <alignment horizontal="center" vertical="center" wrapText="1"/>
    </xf>
    <xf numFmtId="164" fontId="2" fillId="2" borderId="0" xfId="0" applyNumberFormat="1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6"/>
  <sheetViews>
    <sheetView tabSelected="1" view="pageBreakPreview" topLeftCell="A16" zoomScale="60" zoomScaleNormal="100" workbookViewId="0">
      <selection activeCell="G33" sqref="G33"/>
    </sheetView>
  </sheetViews>
  <sheetFormatPr defaultRowHeight="15" x14ac:dyDescent="0.25"/>
  <cols>
    <col min="1" max="1" width="9.140625" style="4"/>
    <col min="2" max="2" width="9.140625" style="9"/>
    <col min="3" max="3" width="17.28515625" style="4" customWidth="1"/>
    <col min="4" max="4" width="59" style="4" customWidth="1"/>
    <col min="5" max="5" width="9.140625" style="4"/>
    <col min="6" max="6" width="9.140625" style="18"/>
    <col min="7" max="8" width="16" style="19" customWidth="1"/>
    <col min="9" max="16384" width="9.140625" style="4"/>
  </cols>
  <sheetData>
    <row r="1" spans="2:8" s="1" customFormat="1" ht="19.5" customHeight="1" x14ac:dyDescent="0.25">
      <c r="B1" s="8"/>
      <c r="F1" s="10"/>
      <c r="G1" s="37" t="s">
        <v>0</v>
      </c>
      <c r="H1" s="37"/>
    </row>
    <row r="2" spans="2:8" s="1" customFormat="1" ht="15" customHeight="1" x14ac:dyDescent="0.25">
      <c r="B2" s="38" t="s">
        <v>1</v>
      </c>
      <c r="C2" s="38"/>
      <c r="D2" s="38"/>
      <c r="E2" s="38"/>
      <c r="F2" s="38"/>
      <c r="G2" s="38"/>
      <c r="H2" s="38"/>
    </row>
    <row r="3" spans="2:8" s="1" customFormat="1" ht="5.25" customHeight="1" x14ac:dyDescent="0.25">
      <c r="B3" s="8"/>
      <c r="F3" s="10"/>
      <c r="G3" s="11"/>
      <c r="H3" s="11"/>
    </row>
    <row r="4" spans="2:8" s="1" customFormat="1" ht="28.5" x14ac:dyDescent="0.25">
      <c r="B4" s="12" t="s">
        <v>2</v>
      </c>
      <c r="C4" s="21" t="s">
        <v>3</v>
      </c>
      <c r="D4" s="21" t="s">
        <v>40</v>
      </c>
      <c r="E4" s="21" t="s">
        <v>4</v>
      </c>
      <c r="F4" s="12" t="s">
        <v>5</v>
      </c>
      <c r="G4" s="13" t="s">
        <v>6</v>
      </c>
      <c r="H4" s="13" t="s">
        <v>7</v>
      </c>
    </row>
    <row r="5" spans="2:8" ht="20.25" customHeight="1" x14ac:dyDescent="0.25">
      <c r="B5" s="33">
        <v>1</v>
      </c>
      <c r="C5" s="35" t="s">
        <v>9</v>
      </c>
      <c r="D5" s="22" t="s">
        <v>16</v>
      </c>
      <c r="E5" s="2" t="s">
        <v>8</v>
      </c>
      <c r="F5" s="16">
        <v>1</v>
      </c>
      <c r="G5" s="17">
        <v>890000</v>
      </c>
      <c r="H5" s="17">
        <f>G5*F5</f>
        <v>890000</v>
      </c>
    </row>
    <row r="6" spans="2:8" s="6" customFormat="1" ht="14.25" customHeight="1" x14ac:dyDescent="0.2">
      <c r="B6" s="34"/>
      <c r="C6" s="36"/>
      <c r="D6" s="7" t="s">
        <v>10</v>
      </c>
      <c r="E6" s="5"/>
      <c r="F6" s="14"/>
      <c r="G6" s="15"/>
      <c r="H6" s="15">
        <f>H5</f>
        <v>890000</v>
      </c>
    </row>
    <row r="7" spans="2:8" ht="20.25" customHeight="1" x14ac:dyDescent="0.25">
      <c r="B7" s="33">
        <f t="shared" ref="B7" si="0">B5+1</f>
        <v>2</v>
      </c>
      <c r="C7" s="35" t="s">
        <v>11</v>
      </c>
      <c r="D7" s="23" t="s">
        <v>39</v>
      </c>
      <c r="E7" s="2" t="s">
        <v>8</v>
      </c>
      <c r="F7" s="16">
        <v>6</v>
      </c>
      <c r="G7" s="17">
        <v>255900</v>
      </c>
      <c r="H7" s="17">
        <f>F7*G7</f>
        <v>1535400</v>
      </c>
    </row>
    <row r="8" spans="2:8" s="6" customFormat="1" ht="14.25" customHeight="1" x14ac:dyDescent="0.2">
      <c r="B8" s="34"/>
      <c r="C8" s="36"/>
      <c r="D8" s="7" t="s">
        <v>10</v>
      </c>
      <c r="E8" s="5"/>
      <c r="F8" s="14"/>
      <c r="G8" s="15"/>
      <c r="H8" s="15">
        <f>H7</f>
        <v>1535400</v>
      </c>
    </row>
    <row r="9" spans="2:8" x14ac:dyDescent="0.25">
      <c r="B9" s="33">
        <f t="shared" ref="B9" si="1">B7+1</f>
        <v>3</v>
      </c>
      <c r="C9" s="35" t="s">
        <v>12</v>
      </c>
      <c r="D9" s="3" t="s">
        <v>17</v>
      </c>
      <c r="E9" s="2" t="s">
        <v>8</v>
      </c>
      <c r="F9" s="16">
        <v>300</v>
      </c>
      <c r="G9" s="17">
        <v>937</v>
      </c>
      <c r="H9" s="17">
        <f>F9*G9</f>
        <v>281100</v>
      </c>
    </row>
    <row r="10" spans="2:8" s="6" customFormat="1" ht="14.25" customHeight="1" x14ac:dyDescent="0.2">
      <c r="B10" s="34"/>
      <c r="C10" s="36"/>
      <c r="D10" s="7" t="s">
        <v>10</v>
      </c>
      <c r="E10" s="5"/>
      <c r="F10" s="14"/>
      <c r="G10" s="15"/>
      <c r="H10" s="15">
        <f>H9</f>
        <v>281100</v>
      </c>
    </row>
    <row r="11" spans="2:8" ht="18.75" customHeight="1" x14ac:dyDescent="0.25">
      <c r="B11" s="33">
        <f t="shared" ref="B11" si="2">B9+1</f>
        <v>4</v>
      </c>
      <c r="C11" s="35" t="s">
        <v>13</v>
      </c>
      <c r="D11" s="3" t="s">
        <v>19</v>
      </c>
      <c r="E11" s="2" t="s">
        <v>8</v>
      </c>
      <c r="F11" s="16">
        <v>450</v>
      </c>
      <c r="G11" s="17">
        <v>550</v>
      </c>
      <c r="H11" s="17">
        <f>F11*G11</f>
        <v>247500</v>
      </c>
    </row>
    <row r="12" spans="2:8" s="6" customFormat="1" ht="14.25" customHeight="1" x14ac:dyDescent="0.2">
      <c r="B12" s="34"/>
      <c r="C12" s="36"/>
      <c r="D12" s="7" t="s">
        <v>10</v>
      </c>
      <c r="E12" s="5"/>
      <c r="F12" s="14"/>
      <c r="G12" s="15"/>
      <c r="H12" s="15">
        <f>H11</f>
        <v>247500</v>
      </c>
    </row>
    <row r="13" spans="2:8" ht="30" x14ac:dyDescent="0.25">
      <c r="B13" s="33">
        <f t="shared" ref="B13" si="3">B11+1</f>
        <v>5</v>
      </c>
      <c r="C13" s="35" t="s">
        <v>14</v>
      </c>
      <c r="D13" s="3" t="s">
        <v>18</v>
      </c>
      <c r="E13" s="2" t="s">
        <v>8</v>
      </c>
      <c r="F13" s="16">
        <v>20</v>
      </c>
      <c r="G13" s="17">
        <v>74400</v>
      </c>
      <c r="H13" s="17">
        <f>F13*G13</f>
        <v>1488000</v>
      </c>
    </row>
    <row r="14" spans="2:8" s="6" customFormat="1" ht="14.25" customHeight="1" x14ac:dyDescent="0.2">
      <c r="B14" s="34"/>
      <c r="C14" s="36"/>
      <c r="D14" s="7" t="s">
        <v>10</v>
      </c>
      <c r="E14" s="5"/>
      <c r="F14" s="14"/>
      <c r="G14" s="15"/>
      <c r="H14" s="15">
        <f>H13</f>
        <v>1488000</v>
      </c>
    </row>
    <row r="15" spans="2:8" ht="15" customHeight="1" x14ac:dyDescent="0.25">
      <c r="B15" s="33">
        <f t="shared" ref="B15:B19" si="4">B13+1</f>
        <v>6</v>
      </c>
      <c r="C15" s="35" t="s">
        <v>15</v>
      </c>
      <c r="D15" s="3" t="s">
        <v>29</v>
      </c>
      <c r="E15" s="2" t="s">
        <v>8</v>
      </c>
      <c r="F15" s="16">
        <v>20</v>
      </c>
      <c r="G15" s="17">
        <v>1300</v>
      </c>
      <c r="H15" s="17">
        <f>F15*G15</f>
        <v>26000</v>
      </c>
    </row>
    <row r="16" spans="2:8" s="6" customFormat="1" ht="14.25" customHeight="1" x14ac:dyDescent="0.2">
      <c r="B16" s="34"/>
      <c r="C16" s="36"/>
      <c r="D16" s="7" t="s">
        <v>10</v>
      </c>
      <c r="E16" s="5"/>
      <c r="F16" s="14"/>
      <c r="G16" s="15"/>
      <c r="H16" s="15">
        <f>H15</f>
        <v>26000</v>
      </c>
    </row>
    <row r="17" spans="2:8" s="20" customFormat="1" ht="14.25" customHeight="1" x14ac:dyDescent="0.2">
      <c r="B17" s="33">
        <f t="shared" si="4"/>
        <v>7</v>
      </c>
      <c r="C17" s="35" t="s">
        <v>30</v>
      </c>
      <c r="D17" s="24" t="s">
        <v>21</v>
      </c>
      <c r="E17" s="25" t="s">
        <v>8</v>
      </c>
      <c r="F17" s="26">
        <v>2</v>
      </c>
      <c r="G17" s="27">
        <v>47440</v>
      </c>
      <c r="H17" s="27">
        <v>94880</v>
      </c>
    </row>
    <row r="18" spans="2:8" s="20" customFormat="1" ht="14.25" customHeight="1" x14ac:dyDescent="0.2">
      <c r="B18" s="34"/>
      <c r="C18" s="36"/>
      <c r="D18" s="28" t="s">
        <v>10</v>
      </c>
      <c r="E18" s="29"/>
      <c r="F18" s="30"/>
      <c r="G18" s="31"/>
      <c r="H18" s="31">
        <v>94880</v>
      </c>
    </row>
    <row r="19" spans="2:8" s="20" customFormat="1" ht="14.25" customHeight="1" x14ac:dyDescent="0.2">
      <c r="B19" s="33">
        <f t="shared" si="4"/>
        <v>8</v>
      </c>
      <c r="C19" s="35" t="s">
        <v>31</v>
      </c>
      <c r="D19" s="24" t="s">
        <v>22</v>
      </c>
      <c r="E19" s="25" t="s">
        <v>8</v>
      </c>
      <c r="F19" s="26">
        <v>2</v>
      </c>
      <c r="G19" s="27">
        <v>47440</v>
      </c>
      <c r="H19" s="27">
        <v>94880</v>
      </c>
    </row>
    <row r="20" spans="2:8" s="20" customFormat="1" ht="14.25" customHeight="1" x14ac:dyDescent="0.2">
      <c r="B20" s="34"/>
      <c r="C20" s="36"/>
      <c r="D20" s="28" t="s">
        <v>10</v>
      </c>
      <c r="E20" s="29"/>
      <c r="F20" s="30"/>
      <c r="G20" s="31"/>
      <c r="H20" s="31">
        <v>94880</v>
      </c>
    </row>
    <row r="21" spans="2:8" s="20" customFormat="1" ht="14.25" customHeight="1" x14ac:dyDescent="0.2">
      <c r="B21" s="33">
        <f t="shared" ref="B21:B33" si="5">B19+1</f>
        <v>9</v>
      </c>
      <c r="C21" s="35" t="s">
        <v>32</v>
      </c>
      <c r="D21" s="24" t="s">
        <v>23</v>
      </c>
      <c r="E21" s="25" t="s">
        <v>8</v>
      </c>
      <c r="F21" s="26">
        <v>2</v>
      </c>
      <c r="G21" s="27">
        <v>42380</v>
      </c>
      <c r="H21" s="27">
        <v>84760</v>
      </c>
    </row>
    <row r="22" spans="2:8" s="20" customFormat="1" ht="14.25" customHeight="1" x14ac:dyDescent="0.2">
      <c r="B22" s="34"/>
      <c r="C22" s="36"/>
      <c r="D22" s="28" t="s">
        <v>10</v>
      </c>
      <c r="E22" s="29"/>
      <c r="F22" s="30"/>
      <c r="G22" s="31"/>
      <c r="H22" s="31">
        <v>84760</v>
      </c>
    </row>
    <row r="23" spans="2:8" s="20" customFormat="1" ht="14.25" customHeight="1" x14ac:dyDescent="0.2">
      <c r="B23" s="33">
        <f t="shared" si="5"/>
        <v>10</v>
      </c>
      <c r="C23" s="35" t="s">
        <v>33</v>
      </c>
      <c r="D23" s="24" t="s">
        <v>24</v>
      </c>
      <c r="E23" s="25" t="s">
        <v>8</v>
      </c>
      <c r="F23" s="26">
        <v>2</v>
      </c>
      <c r="G23" s="27">
        <v>42380</v>
      </c>
      <c r="H23" s="27">
        <v>84760</v>
      </c>
    </row>
    <row r="24" spans="2:8" s="20" customFormat="1" ht="14.25" customHeight="1" x14ac:dyDescent="0.2">
      <c r="B24" s="34"/>
      <c r="C24" s="36"/>
      <c r="D24" s="28" t="s">
        <v>10</v>
      </c>
      <c r="E24" s="29"/>
      <c r="F24" s="30"/>
      <c r="G24" s="31"/>
      <c r="H24" s="31">
        <v>84760</v>
      </c>
    </row>
    <row r="25" spans="2:8" s="20" customFormat="1" ht="14.25" customHeight="1" x14ac:dyDescent="0.2">
      <c r="B25" s="33">
        <f t="shared" si="5"/>
        <v>11</v>
      </c>
      <c r="C25" s="35" t="s">
        <v>34</v>
      </c>
      <c r="D25" s="24" t="s">
        <v>25</v>
      </c>
      <c r="E25" s="25" t="s">
        <v>8</v>
      </c>
      <c r="F25" s="26">
        <v>1</v>
      </c>
      <c r="G25" s="27">
        <v>42380</v>
      </c>
      <c r="H25" s="27">
        <v>42380</v>
      </c>
    </row>
    <row r="26" spans="2:8" x14ac:dyDescent="0.25">
      <c r="B26" s="34"/>
      <c r="C26" s="36"/>
      <c r="D26" s="28" t="s">
        <v>10</v>
      </c>
      <c r="E26" s="29"/>
      <c r="F26" s="30"/>
      <c r="G26" s="31"/>
      <c r="H26" s="31">
        <v>42380</v>
      </c>
    </row>
    <row r="27" spans="2:8" ht="15.75" x14ac:dyDescent="0.25">
      <c r="B27" s="33">
        <f t="shared" si="5"/>
        <v>12</v>
      </c>
      <c r="C27" s="35" t="s">
        <v>35</v>
      </c>
      <c r="D27" s="24" t="s">
        <v>26</v>
      </c>
      <c r="E27" s="25" t="s">
        <v>8</v>
      </c>
      <c r="F27" s="26">
        <v>1</v>
      </c>
      <c r="G27" s="27">
        <v>42380</v>
      </c>
      <c r="H27" s="27">
        <v>42380</v>
      </c>
    </row>
    <row r="28" spans="2:8" x14ac:dyDescent="0.25">
      <c r="B28" s="34"/>
      <c r="C28" s="36"/>
      <c r="D28" s="28" t="s">
        <v>10</v>
      </c>
      <c r="E28" s="29"/>
      <c r="F28" s="30"/>
      <c r="G28" s="31"/>
      <c r="H28" s="31">
        <v>42380</v>
      </c>
    </row>
    <row r="29" spans="2:8" ht="31.5" x14ac:dyDescent="0.25">
      <c r="B29" s="33">
        <f t="shared" si="5"/>
        <v>13</v>
      </c>
      <c r="C29" s="35" t="s">
        <v>36</v>
      </c>
      <c r="D29" s="24" t="s">
        <v>20</v>
      </c>
      <c r="E29" s="25" t="s">
        <v>8</v>
      </c>
      <c r="F29" s="26">
        <v>2</v>
      </c>
      <c r="G29" s="27">
        <v>9994345</v>
      </c>
      <c r="H29" s="27">
        <f>F29*G29</f>
        <v>19988690</v>
      </c>
    </row>
    <row r="30" spans="2:8" x14ac:dyDescent="0.25">
      <c r="B30" s="34"/>
      <c r="C30" s="36"/>
      <c r="D30" s="28" t="s">
        <v>10</v>
      </c>
      <c r="E30" s="29"/>
      <c r="F30" s="30"/>
      <c r="G30" s="31"/>
      <c r="H30" s="31">
        <f>H29</f>
        <v>19988690</v>
      </c>
    </row>
    <row r="31" spans="2:8" ht="31.5" x14ac:dyDescent="0.25">
      <c r="B31" s="33">
        <f t="shared" si="5"/>
        <v>14</v>
      </c>
      <c r="C31" s="35" t="s">
        <v>37</v>
      </c>
      <c r="D31" s="24" t="s">
        <v>27</v>
      </c>
      <c r="E31" s="25" t="s">
        <v>8</v>
      </c>
      <c r="F31" s="26">
        <v>1</v>
      </c>
      <c r="G31" s="27">
        <v>838065</v>
      </c>
      <c r="H31" s="27">
        <f t="shared" ref="H31" si="6">F31*G31</f>
        <v>838065</v>
      </c>
    </row>
    <row r="32" spans="2:8" x14ac:dyDescent="0.25">
      <c r="B32" s="34"/>
      <c r="C32" s="36"/>
      <c r="D32" s="28" t="s">
        <v>10</v>
      </c>
      <c r="E32" s="29"/>
      <c r="F32" s="30"/>
      <c r="G32" s="31"/>
      <c r="H32" s="31">
        <f t="shared" ref="H32" si="7">H31</f>
        <v>838065</v>
      </c>
    </row>
    <row r="33" spans="2:8" ht="31.5" x14ac:dyDescent="0.25">
      <c r="B33" s="33">
        <f t="shared" si="5"/>
        <v>15</v>
      </c>
      <c r="C33" s="35" t="s">
        <v>38</v>
      </c>
      <c r="D33" s="24" t="s">
        <v>28</v>
      </c>
      <c r="E33" s="25" t="s">
        <v>8</v>
      </c>
      <c r="F33" s="26">
        <v>1</v>
      </c>
      <c r="G33" s="27">
        <v>838065</v>
      </c>
      <c r="H33" s="27">
        <f t="shared" ref="H33" si="8">F33*G33</f>
        <v>838065</v>
      </c>
    </row>
    <row r="34" spans="2:8" x14ac:dyDescent="0.25">
      <c r="B34" s="34"/>
      <c r="C34" s="36"/>
      <c r="D34" s="28" t="s">
        <v>10</v>
      </c>
      <c r="E34" s="29"/>
      <c r="F34" s="30"/>
      <c r="G34" s="31"/>
      <c r="H34" s="31">
        <f t="shared" ref="H34" si="9">H33</f>
        <v>838065</v>
      </c>
    </row>
    <row r="36" spans="2:8" x14ac:dyDescent="0.25">
      <c r="H36" s="32">
        <f>H30+H28+H26+H24+H22+H20+H18+H16+H14+H12+H10+H8+H6+H32+H34</f>
        <v>26576860</v>
      </c>
    </row>
  </sheetData>
  <mergeCells count="32">
    <mergeCell ref="B2:H2"/>
    <mergeCell ref="G1:H1"/>
    <mergeCell ref="B13:B14"/>
    <mergeCell ref="C13:C14"/>
    <mergeCell ref="B15:B16"/>
    <mergeCell ref="C15:C16"/>
    <mergeCell ref="B5:B6"/>
    <mergeCell ref="C5:C6"/>
    <mergeCell ref="B7:B8"/>
    <mergeCell ref="C7:C8"/>
    <mergeCell ref="B11:B12"/>
    <mergeCell ref="C11:C12"/>
    <mergeCell ref="B9:B10"/>
    <mergeCell ref="C9:C10"/>
    <mergeCell ref="B29:B30"/>
    <mergeCell ref="C29:C30"/>
    <mergeCell ref="B17:B18"/>
    <mergeCell ref="C17:C18"/>
    <mergeCell ref="B19:B20"/>
    <mergeCell ref="C19:C20"/>
    <mergeCell ref="B27:B28"/>
    <mergeCell ref="C27:C28"/>
    <mergeCell ref="B25:B26"/>
    <mergeCell ref="C25:C26"/>
    <mergeCell ref="B21:B22"/>
    <mergeCell ref="C21:C22"/>
    <mergeCell ref="B23:B24"/>
    <mergeCell ref="C23:C24"/>
    <mergeCell ref="B31:B32"/>
    <mergeCell ref="C31:C32"/>
    <mergeCell ref="B33:B34"/>
    <mergeCell ref="C33:C34"/>
  </mergeCells>
  <pageMargins left="0.25" right="0.25" top="0.75" bottom="0.75" header="0.3" footer="0.3"/>
  <pageSetup paperSize="9" scale="68" fitToHeight="0" orientation="portrait" r:id="rId1"/>
  <ignoredErrors>
    <ignoredError sqref="H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2020-09-11T10:37:00Z</dcterms:modified>
</cp:coreProperties>
</file>