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05" windowWidth="14805" windowHeight="7110"/>
  </bookViews>
  <sheets>
    <sheet name="лист 1" sheetId="2" r:id="rId1"/>
  </sheets>
  <calcPr calcId="145621"/>
</workbook>
</file>

<file path=xl/calcChain.xml><?xml version="1.0" encoding="utf-8"?>
<calcChain xmlns="http://schemas.openxmlformats.org/spreadsheetml/2006/main">
  <c r="I73" i="2" l="1"/>
  <c r="I72" i="2"/>
  <c r="I71" i="2"/>
  <c r="I70" i="2"/>
  <c r="I49" i="2" l="1"/>
  <c r="I63" i="2" l="1"/>
  <c r="I64" i="2"/>
  <c r="I65" i="2"/>
  <c r="I66" i="2"/>
  <c r="I67" i="2"/>
  <c r="I68" i="2"/>
  <c r="I62" i="2"/>
  <c r="I69" i="2" l="1"/>
  <c r="I50" i="2"/>
  <c r="I37" i="2" l="1"/>
  <c r="I38" i="2"/>
  <c r="I39" i="2"/>
  <c r="I40" i="2"/>
  <c r="I42" i="2"/>
  <c r="I43" i="2"/>
  <c r="I44" i="2"/>
  <c r="I45" i="2"/>
  <c r="I47" i="2"/>
  <c r="I48" i="2"/>
  <c r="I52" i="2"/>
  <c r="I53" i="2" s="1"/>
  <c r="I54" i="2"/>
  <c r="I55" i="2"/>
  <c r="I56" i="2"/>
  <c r="I57" i="2"/>
  <c r="I58" i="2"/>
  <c r="I59" i="2"/>
  <c r="I60" i="2"/>
  <c r="I25" i="2"/>
  <c r="I26" i="2"/>
  <c r="I27" i="2"/>
  <c r="I28" i="2"/>
  <c r="I29" i="2"/>
  <c r="I30" i="2"/>
  <c r="I32" i="2"/>
  <c r="I33" i="2"/>
  <c r="I34" i="2"/>
  <c r="I35" i="2"/>
  <c r="I36" i="2"/>
  <c r="I16" i="2"/>
  <c r="I17" i="2"/>
  <c r="I18" i="2"/>
  <c r="I19" i="2"/>
  <c r="I20" i="2"/>
  <c r="I21" i="2"/>
  <c r="I22" i="2"/>
  <c r="I24" i="2"/>
  <c r="I15" i="2"/>
  <c r="I7" i="2"/>
  <c r="I8" i="2"/>
  <c r="I9" i="2"/>
  <c r="I10" i="2"/>
  <c r="I11" i="2"/>
  <c r="I12" i="2"/>
  <c r="I13" i="2"/>
  <c r="I6" i="2"/>
  <c r="I5" i="2"/>
  <c r="I31" i="2" l="1"/>
  <c r="I23" i="2"/>
  <c r="I46" i="2"/>
  <c r="I14" i="2"/>
  <c r="I41" i="2"/>
  <c r="I61" i="2"/>
  <c r="I51" i="2"/>
</calcChain>
</file>

<file path=xl/sharedStrings.xml><?xml version="1.0" encoding="utf-8"?>
<sst xmlns="http://schemas.openxmlformats.org/spreadsheetml/2006/main" count="147" uniqueCount="80">
  <si>
    <t>№ лота</t>
  </si>
  <si>
    <t xml:space="preserve">наименование лота </t>
  </si>
  <si>
    <t>№ п/п</t>
  </si>
  <si>
    <t>Наименование расходного материала</t>
  </si>
  <si>
    <t>Ед. изм.</t>
  </si>
  <si>
    <t>шт.</t>
  </si>
  <si>
    <t xml:space="preserve">сумма лота </t>
  </si>
  <si>
    <t>шт</t>
  </si>
  <si>
    <t>Трансептальная игла</t>
  </si>
  <si>
    <t>Набор трубок для ирригационного насоса</t>
  </si>
  <si>
    <t xml:space="preserve">Электроды для временной стимуляции </t>
  </si>
  <si>
    <t>комплект</t>
  </si>
  <si>
    <t>Радиочастотный неорошаемый аблационный катетер, со стандартным полюсом (4 мм)</t>
  </si>
  <si>
    <t>Имплантируемый кардиовертер- дефибриллятор с функцией сердечной ресинхронизирующей терапией с принадлежностями</t>
  </si>
  <si>
    <t>Имплантируемый кардиовертер-дефибриллятор двухкамерный  с принадлежностями</t>
  </si>
  <si>
    <t>Катетер для картирования принадлежностями</t>
  </si>
  <si>
    <t>Адаптер  с принадлежностями</t>
  </si>
  <si>
    <t>Управляемый интродьюсер, дилятатор с принадлежностями</t>
  </si>
  <si>
    <t xml:space="preserve">Кабель для 10-полюсных катетеров  и двунаправленных катетеров </t>
  </si>
  <si>
    <t xml:space="preserve">Кабель для навигационных катетеров </t>
  </si>
  <si>
    <t xml:space="preserve">Кабель для катетеров </t>
  </si>
  <si>
    <t xml:space="preserve">Кабель для 10-полюсных катетеров </t>
  </si>
  <si>
    <t>Кабель для 4-полюсных катетеров</t>
  </si>
  <si>
    <t>Аблационные орошаемые катетеры</t>
  </si>
  <si>
    <t>Аблационные неорошаемые катетеры</t>
  </si>
  <si>
    <t>Навигационный аблационный катетер орошаемый с измерением контактного усилия</t>
  </si>
  <si>
    <t>Кабели для генератора с системой регистрации ЭКГ</t>
  </si>
  <si>
    <t>Индифферентные электроды для многократного использования 17,5Х29,5см</t>
  </si>
  <si>
    <t xml:space="preserve">Коаксиальный кабель </t>
  </si>
  <si>
    <t>Кабель с изолированными  для подключения катетеров к ЭФИ-системе, для 2, 4, 6, 8, 10-полюсных катетеров</t>
  </si>
  <si>
    <t>Кабель с изолированными  для подключения катетеров к ЭФИ-системе, для 2, 4, 6-полюсных катетеров</t>
  </si>
  <si>
    <t xml:space="preserve">Трубки для насоса для подачи физиологического раствора </t>
  </si>
  <si>
    <t>Электрокардиостимулятор (однокамерный)</t>
  </si>
  <si>
    <t>Электрокардиостимулятор  (двухкамерный)</t>
  </si>
  <si>
    <t xml:space="preserve">Аблационный орошаемый (радиочастотный) катетер </t>
  </si>
  <si>
    <t xml:space="preserve">Управляемые диагностические катетеры однократного применения, размерами 7F, с изгибом J, D картирующий </t>
  </si>
  <si>
    <t>Диагностические катетеры  для коронарного синуса,</t>
  </si>
  <si>
    <t>Проводники для транссептальной пункции</t>
  </si>
  <si>
    <t>Поверхностные референтные электроды (внешние эталонные накладки)</t>
  </si>
  <si>
    <t>Аблационный навигационный катетер (электрофизиологические катетеры)</t>
  </si>
  <si>
    <t xml:space="preserve">Катетер для внутрисердечной криоабляции с диаметром баллона 28 (мм) </t>
  </si>
  <si>
    <t>Двухкамерный МРТ-совместимый электрокардиостимулятор, в комплекте с принадлежностями</t>
  </si>
  <si>
    <t>Однокамерный МРТ-совместимый электрокардиостимулятор, в комплекте с принадлежностями</t>
  </si>
  <si>
    <t xml:space="preserve">Имплантируемый однокамерный МРТ совместимый кардиовертер-дефибрилятор, в комплекте с принадлежностями </t>
  </si>
  <si>
    <t xml:space="preserve">Имплантируемый трехкамерный МРТ совместимый кардиовертер-дефибрилятор с квадриполярным электродом,  в комплекте с принадлежностями </t>
  </si>
  <si>
    <t>Имплантируемый двухкамерный МРТ совместимый кардиовертер-дефибрилятор, в комплекте с принадлежностями</t>
  </si>
  <si>
    <t>Имплантируемый кардиовертер-дефибрилляторс функцией кардиоресинхронизирующей терапии МРТ-совместимый  с принадлежностями</t>
  </si>
  <si>
    <t>Имплантируемый кардиовертер-дефибриллятор двухкамерный  с принадлежностями МРТ-совместимый</t>
  </si>
  <si>
    <t>Имплантируемый кардиовертер-дефибриллятор однокамерный  с принадлежностями</t>
  </si>
  <si>
    <t>Имплантируемый кардиовертер-дефибриллятор однокамерный  с принадлежностями МРТ-совместимый</t>
  </si>
  <si>
    <t xml:space="preserve">Кабели для индифферентного электрода </t>
  </si>
  <si>
    <t>Радиочастотный катетер, размером (см): 110, 112</t>
  </si>
  <si>
    <t>Эпикардиальные, биполярные стероидные электроды, длина 25, 35, 60 см-5</t>
  </si>
  <si>
    <t>Резервуар с оксидом азота -9</t>
  </si>
  <si>
    <t>Электрический кабель</t>
  </si>
  <si>
    <t>Неуправляемый диагностический катетер, стерильный, однократного применения</t>
  </si>
  <si>
    <t xml:space="preserve">сумма на тендер </t>
  </si>
  <si>
    <t>лот №1 медицинские изделия  для лечения сложных нарушений ритма сердца комплект 1</t>
  </si>
  <si>
    <t>Имплантируемый однокамерный МРТ совместимый кардиовертер-дефибрилятор, в комплекте с принадлежностями</t>
  </si>
  <si>
    <t xml:space="preserve">Аблационный орошаемый (радиочастотный) электрод </t>
  </si>
  <si>
    <t xml:space="preserve">Аблационный неорошаемый (радиочастотный) электрод </t>
  </si>
  <si>
    <t>лот №2 медицинские изделия для лечения сложных нарушений ритма сердца комплект 2</t>
  </si>
  <si>
    <t>лот №3 медицинские изделия для лечения сложных нарушений ритма сердца комплект  3</t>
  </si>
  <si>
    <t>лот №4 медицинские изделия для лечения сложных нарушений ритма сердца комплект 4</t>
  </si>
  <si>
    <t>лот №5 медицинские изделия для лечения сложных нарушений ритма сердца комплект 5</t>
  </si>
  <si>
    <t>лот №6 медицинские изделия расходный материал для лечения сложных нарушений ритма сердца комплект  6</t>
  </si>
  <si>
    <t>лот №7 медицинские изделия для проведения ЭФИ процедур и РЧА терапии</t>
  </si>
  <si>
    <t>лот №8 медицинские изделия для проведения криоаблационных терапий</t>
  </si>
  <si>
    <t>лот №9  медицинские изделия для лечения сложных нарушений ритма сердца комплект  7</t>
  </si>
  <si>
    <t>к-во</t>
  </si>
  <si>
    <t>Перечень закупаемых медицинских изделий для лечения нарушений ритма сердца  на 2020 год</t>
  </si>
  <si>
    <t>приложение №1</t>
  </si>
  <si>
    <t>Длинный интродьюстер</t>
  </si>
  <si>
    <t>Имплантируемый трехкамерный МРТ совместимый кардиовертер-дефибрилятор с квадриполярным электродом,  в комплекте с принадлежностями</t>
  </si>
  <si>
    <t>цена за ед</t>
  </si>
  <si>
    <t>1.</t>
  </si>
  <si>
    <t xml:space="preserve">Катетер абляционный </t>
  </si>
  <si>
    <t xml:space="preserve">Катетер абляционный орошаемый </t>
  </si>
  <si>
    <t>Кабель для абляции</t>
  </si>
  <si>
    <t>лот №10  медицинские изделия для лечения сложных нарушений ритма сердца комплект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</si>
</sst>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 ;\-#,##0\ 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left"/>
    </xf>
    <xf numFmtId="2" fontId="4" fillId="0" borderId="0" xfId="0" applyNumberFormat="1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4" fillId="0" borderId="0" xfId="0" applyNumberFormat="1" applyFont="1" applyFill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/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left" vertical="top" wrapText="1"/>
    </xf>
    <xf numFmtId="0" fontId="5" fillId="0" borderId="0" xfId="0" applyFont="1" applyFill="1" applyAlignment="1"/>
    <xf numFmtId="1" fontId="5" fillId="0" borderId="1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 2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7"/>
  <sheetViews>
    <sheetView tabSelected="1" topLeftCell="A62" workbookViewId="0">
      <selection activeCell="B70" sqref="B70:I73"/>
    </sheetView>
  </sheetViews>
  <sheetFormatPr defaultRowHeight="12.75" x14ac:dyDescent="0.2"/>
  <cols>
    <col min="1" max="1" width="9.140625" style="4"/>
    <col min="2" max="2" width="7.42578125" style="1" customWidth="1"/>
    <col min="3" max="3" width="28.7109375" style="1" customWidth="1"/>
    <col min="4" max="4" width="7.140625" style="1" customWidth="1"/>
    <col min="5" max="5" width="43" style="2" customWidth="1"/>
    <col min="6" max="6" width="11.42578125" style="2" customWidth="1"/>
    <col min="7" max="7" width="9.5703125" style="23" customWidth="1"/>
    <col min="8" max="8" width="12.5703125" style="3" customWidth="1"/>
    <col min="9" max="9" width="15.5703125" style="3" customWidth="1"/>
    <col min="10" max="16384" width="9.140625" style="4"/>
  </cols>
  <sheetData>
    <row r="1" spans="2:9" x14ac:dyDescent="0.2">
      <c r="I1" s="22" t="s">
        <v>71</v>
      </c>
    </row>
    <row r="2" spans="2:9" x14ac:dyDescent="0.2">
      <c r="D2" s="21" t="s">
        <v>70</v>
      </c>
      <c r="E2" s="21"/>
      <c r="F2" s="21"/>
      <c r="G2" s="24"/>
      <c r="H2" s="5"/>
      <c r="I2" s="5"/>
    </row>
    <row r="3" spans="2:9" x14ac:dyDescent="0.2">
      <c r="H3" s="6"/>
      <c r="I3" s="6"/>
    </row>
    <row r="4" spans="2:9" x14ac:dyDescent="0.2">
      <c r="B4" s="7" t="s">
        <v>0</v>
      </c>
      <c r="C4" s="7" t="s">
        <v>1</v>
      </c>
      <c r="D4" s="7" t="s">
        <v>2</v>
      </c>
      <c r="E4" s="8" t="s">
        <v>3</v>
      </c>
      <c r="F4" s="8" t="s">
        <v>4</v>
      </c>
      <c r="G4" s="25" t="s">
        <v>69</v>
      </c>
      <c r="H4" s="9" t="s">
        <v>74</v>
      </c>
      <c r="I4" s="9" t="s">
        <v>56</v>
      </c>
    </row>
    <row r="5" spans="2:9" x14ac:dyDescent="0.2">
      <c r="B5" s="33">
        <v>1</v>
      </c>
      <c r="C5" s="31" t="s">
        <v>57</v>
      </c>
      <c r="D5" s="10">
        <v>1</v>
      </c>
      <c r="E5" s="11" t="s">
        <v>32</v>
      </c>
      <c r="F5" s="11" t="s">
        <v>11</v>
      </c>
      <c r="G5" s="20">
        <v>4</v>
      </c>
      <c r="H5" s="17">
        <v>500000</v>
      </c>
      <c r="I5" s="17">
        <f t="shared" ref="I5:I13" si="0">G5*H5</f>
        <v>2000000</v>
      </c>
    </row>
    <row r="6" spans="2:9" ht="44.25" customHeight="1" x14ac:dyDescent="0.2">
      <c r="B6" s="33"/>
      <c r="C6" s="31"/>
      <c r="D6" s="10">
        <v>2</v>
      </c>
      <c r="E6" s="11" t="s">
        <v>46</v>
      </c>
      <c r="F6" s="11" t="s">
        <v>11</v>
      </c>
      <c r="G6" s="20">
        <v>1</v>
      </c>
      <c r="H6" s="17">
        <v>3900000</v>
      </c>
      <c r="I6" s="17">
        <f t="shared" si="0"/>
        <v>3900000</v>
      </c>
    </row>
    <row r="7" spans="2:9" ht="48" customHeight="1" x14ac:dyDescent="0.2">
      <c r="B7" s="33"/>
      <c r="C7" s="31"/>
      <c r="D7" s="10">
        <v>3</v>
      </c>
      <c r="E7" s="11" t="s">
        <v>13</v>
      </c>
      <c r="F7" s="11" t="s">
        <v>11</v>
      </c>
      <c r="G7" s="20">
        <v>7</v>
      </c>
      <c r="H7" s="17">
        <v>3540000</v>
      </c>
      <c r="I7" s="17">
        <f t="shared" si="0"/>
        <v>24780000</v>
      </c>
    </row>
    <row r="8" spans="2:9" ht="52.5" customHeight="1" x14ac:dyDescent="0.2">
      <c r="B8" s="33"/>
      <c r="C8" s="31"/>
      <c r="D8" s="10">
        <v>4</v>
      </c>
      <c r="E8" s="12" t="s">
        <v>47</v>
      </c>
      <c r="F8" s="11" t="s">
        <v>11</v>
      </c>
      <c r="G8" s="20">
        <v>2</v>
      </c>
      <c r="H8" s="17">
        <v>3200000</v>
      </c>
      <c r="I8" s="17">
        <f t="shared" si="0"/>
        <v>6400000</v>
      </c>
    </row>
    <row r="9" spans="2:9" ht="25.5" x14ac:dyDescent="0.2">
      <c r="B9" s="33"/>
      <c r="C9" s="31"/>
      <c r="D9" s="10">
        <v>5</v>
      </c>
      <c r="E9" s="11" t="s">
        <v>14</v>
      </c>
      <c r="F9" s="11" t="s">
        <v>11</v>
      </c>
      <c r="G9" s="20">
        <v>5</v>
      </c>
      <c r="H9" s="17">
        <v>3000000</v>
      </c>
      <c r="I9" s="17">
        <f t="shared" si="0"/>
        <v>15000000</v>
      </c>
    </row>
    <row r="10" spans="2:9" ht="38.25" x14ac:dyDescent="0.2">
      <c r="B10" s="33"/>
      <c r="C10" s="31"/>
      <c r="D10" s="10">
        <v>6</v>
      </c>
      <c r="E10" s="11" t="s">
        <v>49</v>
      </c>
      <c r="F10" s="11" t="s">
        <v>11</v>
      </c>
      <c r="G10" s="20">
        <v>2</v>
      </c>
      <c r="H10" s="17">
        <v>2900000</v>
      </c>
      <c r="I10" s="17">
        <f t="shared" si="0"/>
        <v>5800000</v>
      </c>
    </row>
    <row r="11" spans="2:9" ht="25.5" x14ac:dyDescent="0.2">
      <c r="B11" s="33"/>
      <c r="C11" s="31"/>
      <c r="D11" s="10">
        <v>7</v>
      </c>
      <c r="E11" s="11" t="s">
        <v>48</v>
      </c>
      <c r="F11" s="11" t="s">
        <v>11</v>
      </c>
      <c r="G11" s="20">
        <v>3</v>
      </c>
      <c r="H11" s="17">
        <v>2640000</v>
      </c>
      <c r="I11" s="17">
        <f t="shared" si="0"/>
        <v>7920000</v>
      </c>
    </row>
    <row r="12" spans="2:9" x14ac:dyDescent="0.2">
      <c r="B12" s="33"/>
      <c r="C12" s="31"/>
      <c r="D12" s="10">
        <v>8</v>
      </c>
      <c r="E12" s="11" t="s">
        <v>33</v>
      </c>
      <c r="F12" s="11" t="s">
        <v>11</v>
      </c>
      <c r="G12" s="20">
        <v>20</v>
      </c>
      <c r="H12" s="17">
        <v>720000</v>
      </c>
      <c r="I12" s="17">
        <f t="shared" si="0"/>
        <v>14400000</v>
      </c>
    </row>
    <row r="13" spans="2:9" ht="27" customHeight="1" x14ac:dyDescent="0.2">
      <c r="B13" s="33"/>
      <c r="C13" s="31"/>
      <c r="D13" s="10">
        <v>9</v>
      </c>
      <c r="E13" s="11" t="s">
        <v>52</v>
      </c>
      <c r="F13" s="11" t="s">
        <v>7</v>
      </c>
      <c r="G13" s="20">
        <v>2</v>
      </c>
      <c r="H13" s="17">
        <v>190000</v>
      </c>
      <c r="I13" s="17">
        <f t="shared" si="0"/>
        <v>380000</v>
      </c>
    </row>
    <row r="14" spans="2:9" ht="18.75" customHeight="1" x14ac:dyDescent="0.2">
      <c r="B14" s="33"/>
      <c r="C14" s="31"/>
      <c r="D14" s="7"/>
      <c r="E14" s="8" t="s">
        <v>6</v>
      </c>
      <c r="F14" s="8"/>
      <c r="G14" s="25"/>
      <c r="H14" s="18"/>
      <c r="I14" s="18">
        <f>SUM(I5:I13)</f>
        <v>80580000</v>
      </c>
    </row>
    <row r="15" spans="2:9" ht="33.75" customHeight="1" x14ac:dyDescent="0.2">
      <c r="B15" s="31">
        <v>2</v>
      </c>
      <c r="C15" s="31" t="s">
        <v>61</v>
      </c>
      <c r="D15" s="10">
        <v>1</v>
      </c>
      <c r="E15" s="11" t="s">
        <v>18</v>
      </c>
      <c r="F15" s="11" t="s">
        <v>7</v>
      </c>
      <c r="G15" s="20">
        <v>1</v>
      </c>
      <c r="H15" s="17">
        <v>306800</v>
      </c>
      <c r="I15" s="17">
        <f t="shared" ref="I15:I22" si="1">G15*H15</f>
        <v>306800</v>
      </c>
    </row>
    <row r="16" spans="2:9" x14ac:dyDescent="0.2">
      <c r="B16" s="31"/>
      <c r="C16" s="31"/>
      <c r="D16" s="10">
        <v>2</v>
      </c>
      <c r="E16" s="11" t="s">
        <v>19</v>
      </c>
      <c r="F16" s="11" t="s">
        <v>7</v>
      </c>
      <c r="G16" s="20">
        <v>1</v>
      </c>
      <c r="H16" s="17">
        <v>490000</v>
      </c>
      <c r="I16" s="17">
        <f t="shared" si="1"/>
        <v>490000</v>
      </c>
    </row>
    <row r="17" spans="2:9" x14ac:dyDescent="0.2">
      <c r="B17" s="31"/>
      <c r="C17" s="31"/>
      <c r="D17" s="10">
        <v>3</v>
      </c>
      <c r="E17" s="11" t="s">
        <v>19</v>
      </c>
      <c r="F17" s="11" t="s">
        <v>7</v>
      </c>
      <c r="G17" s="20">
        <v>1</v>
      </c>
      <c r="H17" s="17">
        <v>485000</v>
      </c>
      <c r="I17" s="17">
        <f t="shared" si="1"/>
        <v>485000</v>
      </c>
    </row>
    <row r="18" spans="2:9" x14ac:dyDescent="0.2">
      <c r="B18" s="31"/>
      <c r="C18" s="31"/>
      <c r="D18" s="10">
        <v>4</v>
      </c>
      <c r="E18" s="11" t="s">
        <v>20</v>
      </c>
      <c r="F18" s="11" t="s">
        <v>7</v>
      </c>
      <c r="G18" s="20">
        <v>1</v>
      </c>
      <c r="H18" s="17">
        <v>506000</v>
      </c>
      <c r="I18" s="17">
        <f t="shared" si="1"/>
        <v>506000</v>
      </c>
    </row>
    <row r="19" spans="2:9" x14ac:dyDescent="0.2">
      <c r="B19" s="31"/>
      <c r="C19" s="31"/>
      <c r="D19" s="10">
        <v>5</v>
      </c>
      <c r="E19" s="11" t="s">
        <v>21</v>
      </c>
      <c r="F19" s="11" t="s">
        <v>7</v>
      </c>
      <c r="G19" s="20">
        <v>1</v>
      </c>
      <c r="H19" s="17">
        <v>306800</v>
      </c>
      <c r="I19" s="17">
        <f t="shared" si="1"/>
        <v>306800</v>
      </c>
    </row>
    <row r="20" spans="2:9" x14ac:dyDescent="0.2">
      <c r="B20" s="31"/>
      <c r="C20" s="31"/>
      <c r="D20" s="10">
        <v>6</v>
      </c>
      <c r="E20" s="11" t="s">
        <v>22</v>
      </c>
      <c r="F20" s="11" t="s">
        <v>7</v>
      </c>
      <c r="G20" s="20">
        <v>1</v>
      </c>
      <c r="H20" s="17">
        <v>306800</v>
      </c>
      <c r="I20" s="17">
        <f t="shared" si="1"/>
        <v>306800</v>
      </c>
    </row>
    <row r="21" spans="2:9" ht="38.25" x14ac:dyDescent="0.2">
      <c r="B21" s="31"/>
      <c r="C21" s="31"/>
      <c r="D21" s="10">
        <v>7</v>
      </c>
      <c r="E21" s="11" t="s">
        <v>29</v>
      </c>
      <c r="F21" s="11" t="s">
        <v>7</v>
      </c>
      <c r="G21" s="20">
        <v>1</v>
      </c>
      <c r="H21" s="17">
        <v>163600</v>
      </c>
      <c r="I21" s="17">
        <f t="shared" si="1"/>
        <v>163600</v>
      </c>
    </row>
    <row r="22" spans="2:9" ht="38.25" x14ac:dyDescent="0.2">
      <c r="B22" s="31"/>
      <c r="C22" s="31"/>
      <c r="D22" s="10">
        <v>8</v>
      </c>
      <c r="E22" s="11" t="s">
        <v>30</v>
      </c>
      <c r="F22" s="11" t="s">
        <v>7</v>
      </c>
      <c r="G22" s="20">
        <v>1</v>
      </c>
      <c r="H22" s="17">
        <v>190700</v>
      </c>
      <c r="I22" s="17">
        <f t="shared" si="1"/>
        <v>190700</v>
      </c>
    </row>
    <row r="23" spans="2:9" x14ac:dyDescent="0.2">
      <c r="B23" s="31"/>
      <c r="C23" s="31"/>
      <c r="D23" s="10"/>
      <c r="E23" s="8" t="s">
        <v>6</v>
      </c>
      <c r="F23" s="11"/>
      <c r="G23" s="20"/>
      <c r="H23" s="17"/>
      <c r="I23" s="18">
        <f>SUM(I15:I22)</f>
        <v>2755700</v>
      </c>
    </row>
    <row r="24" spans="2:9" ht="38.25" x14ac:dyDescent="0.2">
      <c r="B24" s="26">
        <v>3</v>
      </c>
      <c r="C24" s="32" t="s">
        <v>62</v>
      </c>
      <c r="D24" s="10">
        <v>1</v>
      </c>
      <c r="E24" s="12" t="s">
        <v>42</v>
      </c>
      <c r="F24" s="11" t="s">
        <v>11</v>
      </c>
      <c r="G24" s="20">
        <v>3</v>
      </c>
      <c r="H24" s="17">
        <v>540240</v>
      </c>
      <c r="I24" s="17">
        <f t="shared" ref="I24:I30" si="2">G24*H24</f>
        <v>1620720</v>
      </c>
    </row>
    <row r="25" spans="2:9" ht="38.25" x14ac:dyDescent="0.2">
      <c r="B25" s="29"/>
      <c r="C25" s="32"/>
      <c r="D25" s="10">
        <v>2</v>
      </c>
      <c r="E25" s="12" t="s">
        <v>41</v>
      </c>
      <c r="F25" s="12" t="s">
        <v>11</v>
      </c>
      <c r="G25" s="20">
        <v>15</v>
      </c>
      <c r="H25" s="17">
        <v>710210</v>
      </c>
      <c r="I25" s="17">
        <f t="shared" si="2"/>
        <v>10653150</v>
      </c>
    </row>
    <row r="26" spans="2:9" ht="38.25" x14ac:dyDescent="0.2">
      <c r="B26" s="29"/>
      <c r="C26" s="32"/>
      <c r="D26" s="10">
        <v>3</v>
      </c>
      <c r="E26" s="13" t="s">
        <v>43</v>
      </c>
      <c r="F26" s="11" t="s">
        <v>11</v>
      </c>
      <c r="G26" s="20">
        <v>3</v>
      </c>
      <c r="H26" s="17">
        <v>2720420</v>
      </c>
      <c r="I26" s="17">
        <f t="shared" si="2"/>
        <v>8161260</v>
      </c>
    </row>
    <row r="27" spans="2:9" ht="51" x14ac:dyDescent="0.2">
      <c r="B27" s="29"/>
      <c r="C27" s="32"/>
      <c r="D27" s="10">
        <v>4</v>
      </c>
      <c r="E27" s="13" t="s">
        <v>44</v>
      </c>
      <c r="F27" s="11" t="s">
        <v>11</v>
      </c>
      <c r="G27" s="20">
        <v>3</v>
      </c>
      <c r="H27" s="17">
        <v>3970470</v>
      </c>
      <c r="I27" s="17">
        <f t="shared" si="2"/>
        <v>11911410</v>
      </c>
    </row>
    <row r="28" spans="2:9" ht="38.25" x14ac:dyDescent="0.2">
      <c r="B28" s="29"/>
      <c r="C28" s="32"/>
      <c r="D28" s="10">
        <v>5</v>
      </c>
      <c r="E28" s="12" t="s">
        <v>45</v>
      </c>
      <c r="F28" s="11" t="s">
        <v>11</v>
      </c>
      <c r="G28" s="20">
        <v>3</v>
      </c>
      <c r="H28" s="17">
        <v>3200200</v>
      </c>
      <c r="I28" s="17">
        <f t="shared" si="2"/>
        <v>9600600</v>
      </c>
    </row>
    <row r="29" spans="2:9" ht="25.5" x14ac:dyDescent="0.2">
      <c r="B29" s="29"/>
      <c r="C29" s="32"/>
      <c r="D29" s="10">
        <v>6</v>
      </c>
      <c r="E29" s="12" t="s">
        <v>34</v>
      </c>
      <c r="F29" s="11" t="s">
        <v>7</v>
      </c>
      <c r="G29" s="20">
        <v>4</v>
      </c>
      <c r="H29" s="17">
        <v>470270</v>
      </c>
      <c r="I29" s="17">
        <f t="shared" si="2"/>
        <v>1881080</v>
      </c>
    </row>
    <row r="30" spans="2:9" ht="25.5" x14ac:dyDescent="0.2">
      <c r="B30" s="29"/>
      <c r="C30" s="32"/>
      <c r="D30" s="10">
        <v>7</v>
      </c>
      <c r="E30" s="12" t="s">
        <v>12</v>
      </c>
      <c r="F30" s="11" t="s">
        <v>7</v>
      </c>
      <c r="G30" s="20">
        <v>4</v>
      </c>
      <c r="H30" s="17">
        <v>407270</v>
      </c>
      <c r="I30" s="17">
        <f t="shared" si="2"/>
        <v>1629080</v>
      </c>
    </row>
    <row r="31" spans="2:9" x14ac:dyDescent="0.2">
      <c r="B31" s="30"/>
      <c r="C31" s="32"/>
      <c r="D31" s="10"/>
      <c r="E31" s="8" t="s">
        <v>6</v>
      </c>
      <c r="F31" s="11"/>
      <c r="G31" s="20"/>
      <c r="H31" s="17"/>
      <c r="I31" s="18">
        <f>SUM(I24:I30)</f>
        <v>45457300</v>
      </c>
    </row>
    <row r="32" spans="2:9" ht="48.75" customHeight="1" x14ac:dyDescent="0.2">
      <c r="B32" s="31">
        <v>4</v>
      </c>
      <c r="C32" s="32" t="s">
        <v>63</v>
      </c>
      <c r="D32" s="10">
        <v>1</v>
      </c>
      <c r="E32" s="11" t="s">
        <v>25</v>
      </c>
      <c r="F32" s="11" t="s">
        <v>7</v>
      </c>
      <c r="G32" s="20">
        <v>5</v>
      </c>
      <c r="H32" s="17">
        <v>1388000</v>
      </c>
      <c r="I32" s="17">
        <f t="shared" ref="I32:I40" si="3">G32*H32</f>
        <v>6940000</v>
      </c>
    </row>
    <row r="33" spans="2:9" ht="38.25" x14ac:dyDescent="0.2">
      <c r="B33" s="31"/>
      <c r="C33" s="32"/>
      <c r="D33" s="10">
        <v>2</v>
      </c>
      <c r="E33" s="12" t="s">
        <v>35</v>
      </c>
      <c r="F33" s="11" t="s">
        <v>7</v>
      </c>
      <c r="G33" s="20">
        <v>5</v>
      </c>
      <c r="H33" s="17">
        <v>878000</v>
      </c>
      <c r="I33" s="17">
        <f t="shared" si="3"/>
        <v>4390000</v>
      </c>
    </row>
    <row r="34" spans="2:9" ht="37.5" customHeight="1" x14ac:dyDescent="0.2">
      <c r="B34" s="31"/>
      <c r="C34" s="32"/>
      <c r="D34" s="10">
        <v>3</v>
      </c>
      <c r="E34" s="12" t="s">
        <v>36</v>
      </c>
      <c r="F34" s="11" t="s">
        <v>7</v>
      </c>
      <c r="G34" s="20">
        <v>30</v>
      </c>
      <c r="H34" s="17">
        <v>258500</v>
      </c>
      <c r="I34" s="17">
        <f t="shared" si="3"/>
        <v>7755000</v>
      </c>
    </row>
    <row r="35" spans="2:9" x14ac:dyDescent="0.2">
      <c r="B35" s="31"/>
      <c r="C35" s="32"/>
      <c r="D35" s="10">
        <v>4</v>
      </c>
      <c r="E35" s="12" t="s">
        <v>37</v>
      </c>
      <c r="F35" s="11" t="s">
        <v>7</v>
      </c>
      <c r="G35" s="20">
        <v>30</v>
      </c>
      <c r="H35" s="17">
        <v>128125</v>
      </c>
      <c r="I35" s="17">
        <f t="shared" si="3"/>
        <v>3843750</v>
      </c>
    </row>
    <row r="36" spans="2:9" ht="25.5" x14ac:dyDescent="0.2">
      <c r="B36" s="31"/>
      <c r="C36" s="32"/>
      <c r="D36" s="10">
        <v>5</v>
      </c>
      <c r="E36" s="12" t="s">
        <v>38</v>
      </c>
      <c r="F36" s="11" t="s">
        <v>7</v>
      </c>
      <c r="G36" s="20">
        <v>6</v>
      </c>
      <c r="H36" s="17">
        <v>213875</v>
      </c>
      <c r="I36" s="17">
        <f t="shared" si="3"/>
        <v>1283250</v>
      </c>
    </row>
    <row r="37" spans="2:9" ht="25.5" x14ac:dyDescent="0.2">
      <c r="B37" s="31"/>
      <c r="C37" s="32"/>
      <c r="D37" s="10">
        <v>6</v>
      </c>
      <c r="E37" s="12" t="s">
        <v>39</v>
      </c>
      <c r="F37" s="11" t="s">
        <v>7</v>
      </c>
      <c r="G37" s="20">
        <v>2</v>
      </c>
      <c r="H37" s="17">
        <v>1364000</v>
      </c>
      <c r="I37" s="17">
        <f t="shared" si="3"/>
        <v>2728000</v>
      </c>
    </row>
    <row r="38" spans="2:9" x14ac:dyDescent="0.2">
      <c r="B38" s="31"/>
      <c r="C38" s="32"/>
      <c r="D38" s="10">
        <v>7</v>
      </c>
      <c r="E38" s="12" t="s">
        <v>23</v>
      </c>
      <c r="F38" s="11" t="s">
        <v>7</v>
      </c>
      <c r="G38" s="20">
        <v>10</v>
      </c>
      <c r="H38" s="17">
        <v>684000</v>
      </c>
      <c r="I38" s="17">
        <f t="shared" si="3"/>
        <v>6840000</v>
      </c>
    </row>
    <row r="39" spans="2:9" ht="25.5" x14ac:dyDescent="0.2">
      <c r="B39" s="31"/>
      <c r="C39" s="32"/>
      <c r="D39" s="10">
        <v>8</v>
      </c>
      <c r="E39" s="12" t="s">
        <v>55</v>
      </c>
      <c r="F39" s="11" t="s">
        <v>7</v>
      </c>
      <c r="G39" s="20">
        <v>30</v>
      </c>
      <c r="H39" s="17">
        <v>135000</v>
      </c>
      <c r="I39" s="17">
        <f t="shared" si="3"/>
        <v>4050000</v>
      </c>
    </row>
    <row r="40" spans="2:9" x14ac:dyDescent="0.2">
      <c r="B40" s="31"/>
      <c r="C40" s="32"/>
      <c r="D40" s="10">
        <v>9</v>
      </c>
      <c r="E40" s="12" t="s">
        <v>24</v>
      </c>
      <c r="F40" s="11" t="s">
        <v>7</v>
      </c>
      <c r="G40" s="20">
        <v>10</v>
      </c>
      <c r="H40" s="17">
        <v>532000</v>
      </c>
      <c r="I40" s="17">
        <f t="shared" si="3"/>
        <v>5320000</v>
      </c>
    </row>
    <row r="41" spans="2:9" x14ac:dyDescent="0.2">
      <c r="B41" s="31"/>
      <c r="C41" s="32"/>
      <c r="D41" s="10"/>
      <c r="E41" s="8" t="s">
        <v>6</v>
      </c>
      <c r="F41" s="11"/>
      <c r="G41" s="20"/>
      <c r="H41" s="17"/>
      <c r="I41" s="18">
        <f>SUM(I32:I40)</f>
        <v>43150000</v>
      </c>
    </row>
    <row r="42" spans="2:9" ht="25.5" x14ac:dyDescent="0.2">
      <c r="B42" s="31">
        <v>5</v>
      </c>
      <c r="C42" s="31" t="s">
        <v>64</v>
      </c>
      <c r="D42" s="10">
        <v>1</v>
      </c>
      <c r="E42" s="12" t="s">
        <v>31</v>
      </c>
      <c r="F42" s="11" t="s">
        <v>7</v>
      </c>
      <c r="G42" s="20">
        <v>6</v>
      </c>
      <c r="H42" s="17">
        <v>50100</v>
      </c>
      <c r="I42" s="17">
        <f>G42*H42</f>
        <v>300600</v>
      </c>
    </row>
    <row r="43" spans="2:9" ht="25.5" x14ac:dyDescent="0.2">
      <c r="B43" s="31"/>
      <c r="C43" s="31"/>
      <c r="D43" s="10">
        <v>2</v>
      </c>
      <c r="E43" s="12" t="s">
        <v>26</v>
      </c>
      <c r="F43" s="11" t="s">
        <v>7</v>
      </c>
      <c r="G43" s="20">
        <v>1</v>
      </c>
      <c r="H43" s="17">
        <v>232200</v>
      </c>
      <c r="I43" s="17">
        <f>G43*H43</f>
        <v>232200</v>
      </c>
    </row>
    <row r="44" spans="2:9" ht="25.5" x14ac:dyDescent="0.2">
      <c r="B44" s="31"/>
      <c r="C44" s="31"/>
      <c r="D44" s="10">
        <v>3</v>
      </c>
      <c r="E44" s="12" t="s">
        <v>27</v>
      </c>
      <c r="F44" s="11" t="s">
        <v>7</v>
      </c>
      <c r="G44" s="20">
        <v>1</v>
      </c>
      <c r="H44" s="17">
        <v>345000</v>
      </c>
      <c r="I44" s="17">
        <f>G44*H44</f>
        <v>345000</v>
      </c>
    </row>
    <row r="45" spans="2:9" x14ac:dyDescent="0.2">
      <c r="B45" s="31"/>
      <c r="C45" s="31"/>
      <c r="D45" s="10">
        <v>4</v>
      </c>
      <c r="E45" s="12" t="s">
        <v>50</v>
      </c>
      <c r="F45" s="11" t="s">
        <v>7</v>
      </c>
      <c r="G45" s="20">
        <v>1</v>
      </c>
      <c r="H45" s="17">
        <v>79600</v>
      </c>
      <c r="I45" s="17">
        <f>G45*H45</f>
        <v>79600</v>
      </c>
    </row>
    <row r="46" spans="2:9" x14ac:dyDescent="0.2">
      <c r="B46" s="31"/>
      <c r="C46" s="31"/>
      <c r="D46" s="7"/>
      <c r="E46" s="8" t="s">
        <v>6</v>
      </c>
      <c r="F46" s="8"/>
      <c r="G46" s="25"/>
      <c r="H46" s="18"/>
      <c r="I46" s="18">
        <f>SUM(I42:I45)</f>
        <v>957400</v>
      </c>
    </row>
    <row r="47" spans="2:9" x14ac:dyDescent="0.2">
      <c r="B47" s="31">
        <v>6</v>
      </c>
      <c r="C47" s="31" t="s">
        <v>65</v>
      </c>
      <c r="D47" s="10">
        <v>1</v>
      </c>
      <c r="E47" s="12" t="s">
        <v>8</v>
      </c>
      <c r="F47" s="11" t="s">
        <v>5</v>
      </c>
      <c r="G47" s="20">
        <v>25</v>
      </c>
      <c r="H47" s="17">
        <v>110000</v>
      </c>
      <c r="I47" s="17">
        <f>G47*H47</f>
        <v>2750000</v>
      </c>
    </row>
    <row r="48" spans="2:9" x14ac:dyDescent="0.2">
      <c r="B48" s="31"/>
      <c r="C48" s="31"/>
      <c r="D48" s="10">
        <v>2</v>
      </c>
      <c r="E48" s="11" t="s">
        <v>9</v>
      </c>
      <c r="F48" s="11" t="s">
        <v>5</v>
      </c>
      <c r="G48" s="20">
        <v>12</v>
      </c>
      <c r="H48" s="17">
        <v>44000</v>
      </c>
      <c r="I48" s="17">
        <f>G48*H48</f>
        <v>528000</v>
      </c>
    </row>
    <row r="49" spans="2:9" x14ac:dyDescent="0.2">
      <c r="B49" s="31"/>
      <c r="C49" s="31"/>
      <c r="D49" s="10">
        <v>3</v>
      </c>
      <c r="E49" s="11" t="s">
        <v>72</v>
      </c>
      <c r="F49" s="11" t="s">
        <v>7</v>
      </c>
      <c r="G49" s="20">
        <v>30</v>
      </c>
      <c r="H49" s="17">
        <v>90000</v>
      </c>
      <c r="I49" s="17">
        <f>G49*H49</f>
        <v>2700000</v>
      </c>
    </row>
    <row r="50" spans="2:9" x14ac:dyDescent="0.2">
      <c r="B50" s="31"/>
      <c r="C50" s="31"/>
      <c r="D50" s="10">
        <v>4</v>
      </c>
      <c r="E50" s="11" t="s">
        <v>10</v>
      </c>
      <c r="F50" s="11" t="s">
        <v>5</v>
      </c>
      <c r="G50" s="20">
        <v>20</v>
      </c>
      <c r="H50" s="17">
        <v>52000</v>
      </c>
      <c r="I50" s="17">
        <f>G50*H50</f>
        <v>1040000</v>
      </c>
    </row>
    <row r="51" spans="2:9" x14ac:dyDescent="0.2">
      <c r="B51" s="31"/>
      <c r="C51" s="31"/>
      <c r="D51" s="7"/>
      <c r="E51" s="8" t="s">
        <v>6</v>
      </c>
      <c r="F51" s="8"/>
      <c r="G51" s="25"/>
      <c r="H51" s="18"/>
      <c r="I51" s="18">
        <f>SUM(I47:I50)</f>
        <v>7018000</v>
      </c>
    </row>
    <row r="52" spans="2:9" ht="42" customHeight="1" x14ac:dyDescent="0.2">
      <c r="B52" s="31">
        <v>7</v>
      </c>
      <c r="C52" s="31" t="s">
        <v>66</v>
      </c>
      <c r="D52" s="10">
        <v>1</v>
      </c>
      <c r="E52" s="11" t="s">
        <v>51</v>
      </c>
      <c r="F52" s="11" t="s">
        <v>7</v>
      </c>
      <c r="G52" s="20">
        <v>2</v>
      </c>
      <c r="H52" s="17">
        <v>290000</v>
      </c>
      <c r="I52" s="17">
        <f>G52*H52</f>
        <v>580000</v>
      </c>
    </row>
    <row r="53" spans="2:9" ht="19.5" customHeight="1" x14ac:dyDescent="0.2">
      <c r="B53" s="31"/>
      <c r="C53" s="31"/>
      <c r="D53" s="7"/>
      <c r="E53" s="8" t="s">
        <v>6</v>
      </c>
      <c r="F53" s="8"/>
      <c r="G53" s="25"/>
      <c r="H53" s="18"/>
      <c r="I53" s="18">
        <f>SUM(I52)</f>
        <v>580000</v>
      </c>
    </row>
    <row r="54" spans="2:9" ht="25.5" x14ac:dyDescent="0.2">
      <c r="B54" s="26">
        <v>8</v>
      </c>
      <c r="C54" s="26" t="s">
        <v>67</v>
      </c>
      <c r="D54" s="10">
        <v>1</v>
      </c>
      <c r="E54" s="11" t="s">
        <v>40</v>
      </c>
      <c r="F54" s="11" t="s">
        <v>7</v>
      </c>
      <c r="G54" s="20">
        <v>12</v>
      </c>
      <c r="H54" s="17">
        <v>1309000</v>
      </c>
      <c r="I54" s="17">
        <f t="shared" ref="I54:I60" si="4">G54*H54</f>
        <v>15708000</v>
      </c>
    </row>
    <row r="55" spans="2:9" x14ac:dyDescent="0.2">
      <c r="B55" s="29"/>
      <c r="C55" s="29"/>
      <c r="D55" s="10">
        <v>2</v>
      </c>
      <c r="E55" s="11" t="s">
        <v>15</v>
      </c>
      <c r="F55" s="11" t="s">
        <v>7</v>
      </c>
      <c r="G55" s="20">
        <v>15</v>
      </c>
      <c r="H55" s="17">
        <v>363500</v>
      </c>
      <c r="I55" s="17">
        <f t="shared" si="4"/>
        <v>5452500</v>
      </c>
    </row>
    <row r="56" spans="2:9" x14ac:dyDescent="0.2">
      <c r="B56" s="29"/>
      <c r="C56" s="29"/>
      <c r="D56" s="10">
        <v>3</v>
      </c>
      <c r="E56" s="11" t="s">
        <v>16</v>
      </c>
      <c r="F56" s="11" t="s">
        <v>7</v>
      </c>
      <c r="G56" s="20">
        <v>15</v>
      </c>
      <c r="H56" s="17">
        <v>96500</v>
      </c>
      <c r="I56" s="17">
        <f t="shared" si="4"/>
        <v>1447500</v>
      </c>
    </row>
    <row r="57" spans="2:9" x14ac:dyDescent="0.2">
      <c r="B57" s="29"/>
      <c r="C57" s="29"/>
      <c r="D57" s="10">
        <v>4</v>
      </c>
      <c r="E57" s="11" t="s">
        <v>28</v>
      </c>
      <c r="F57" s="11" t="s">
        <v>7</v>
      </c>
      <c r="G57" s="20">
        <v>8</v>
      </c>
      <c r="H57" s="17">
        <v>40400</v>
      </c>
      <c r="I57" s="17">
        <f t="shared" si="4"/>
        <v>323200</v>
      </c>
    </row>
    <row r="58" spans="2:9" x14ac:dyDescent="0.2">
      <c r="B58" s="29"/>
      <c r="C58" s="29"/>
      <c r="D58" s="10">
        <v>5</v>
      </c>
      <c r="E58" s="11" t="s">
        <v>54</v>
      </c>
      <c r="F58" s="11" t="s">
        <v>7</v>
      </c>
      <c r="G58" s="20">
        <v>8</v>
      </c>
      <c r="H58" s="17">
        <v>53000</v>
      </c>
      <c r="I58" s="17">
        <f t="shared" si="4"/>
        <v>424000</v>
      </c>
    </row>
    <row r="59" spans="2:9" ht="25.5" x14ac:dyDescent="0.2">
      <c r="B59" s="29"/>
      <c r="C59" s="29"/>
      <c r="D59" s="10">
        <v>6</v>
      </c>
      <c r="E59" s="11" t="s">
        <v>17</v>
      </c>
      <c r="F59" s="11" t="s">
        <v>7</v>
      </c>
      <c r="G59" s="20">
        <v>10</v>
      </c>
      <c r="H59" s="17">
        <v>236300</v>
      </c>
      <c r="I59" s="17">
        <f t="shared" si="4"/>
        <v>2363000</v>
      </c>
    </row>
    <row r="60" spans="2:9" x14ac:dyDescent="0.2">
      <c r="B60" s="29"/>
      <c r="C60" s="29"/>
      <c r="D60" s="10">
        <v>7</v>
      </c>
      <c r="E60" s="11" t="s">
        <v>53</v>
      </c>
      <c r="F60" s="11" t="s">
        <v>7</v>
      </c>
      <c r="G60" s="20">
        <v>6</v>
      </c>
      <c r="H60" s="17">
        <v>311000</v>
      </c>
      <c r="I60" s="17">
        <f t="shared" si="4"/>
        <v>1866000</v>
      </c>
    </row>
    <row r="61" spans="2:9" x14ac:dyDescent="0.2">
      <c r="B61" s="30"/>
      <c r="C61" s="30"/>
      <c r="D61" s="7"/>
      <c r="E61" s="8" t="s">
        <v>6</v>
      </c>
      <c r="F61" s="8"/>
      <c r="G61" s="25"/>
      <c r="H61" s="18"/>
      <c r="I61" s="18">
        <f>SUM(I54:I60)</f>
        <v>27584200</v>
      </c>
    </row>
    <row r="62" spans="2:9" ht="38.25" x14ac:dyDescent="0.2">
      <c r="B62" s="26">
        <v>9</v>
      </c>
      <c r="C62" s="26" t="s">
        <v>68</v>
      </c>
      <c r="D62" s="10">
        <v>1</v>
      </c>
      <c r="E62" s="11" t="s">
        <v>42</v>
      </c>
      <c r="F62" s="16" t="s">
        <v>11</v>
      </c>
      <c r="G62" s="20">
        <v>2</v>
      </c>
      <c r="H62" s="17">
        <v>520000</v>
      </c>
      <c r="I62" s="17">
        <f t="shared" ref="I62:I68" si="5">G62*H62</f>
        <v>1040000</v>
      </c>
    </row>
    <row r="63" spans="2:9" ht="38.25" x14ac:dyDescent="0.2">
      <c r="B63" s="29"/>
      <c r="C63" s="27"/>
      <c r="D63" s="10">
        <v>2</v>
      </c>
      <c r="E63" s="11" t="s">
        <v>41</v>
      </c>
      <c r="F63" s="16" t="s">
        <v>11</v>
      </c>
      <c r="G63" s="20">
        <v>15</v>
      </c>
      <c r="H63" s="17">
        <v>698000</v>
      </c>
      <c r="I63" s="17">
        <f t="shared" si="5"/>
        <v>10470000</v>
      </c>
    </row>
    <row r="64" spans="2:9" ht="38.25" x14ac:dyDescent="0.2">
      <c r="B64" s="29"/>
      <c r="C64" s="27"/>
      <c r="D64" s="10">
        <v>3</v>
      </c>
      <c r="E64" s="11" t="s">
        <v>58</v>
      </c>
      <c r="F64" s="16" t="s">
        <v>11</v>
      </c>
      <c r="G64" s="20">
        <v>1</v>
      </c>
      <c r="H64" s="17">
        <v>2550000</v>
      </c>
      <c r="I64" s="17">
        <f t="shared" si="5"/>
        <v>2550000</v>
      </c>
    </row>
    <row r="65" spans="2:9" ht="38.25" x14ac:dyDescent="0.2">
      <c r="B65" s="29"/>
      <c r="C65" s="27"/>
      <c r="D65" s="10">
        <v>4</v>
      </c>
      <c r="E65" s="11" t="s">
        <v>45</v>
      </c>
      <c r="F65" s="16" t="s">
        <v>11</v>
      </c>
      <c r="G65" s="20">
        <v>2</v>
      </c>
      <c r="H65" s="17">
        <v>2930000</v>
      </c>
      <c r="I65" s="17">
        <f t="shared" si="5"/>
        <v>5860000</v>
      </c>
    </row>
    <row r="66" spans="2:9" ht="25.5" x14ac:dyDescent="0.2">
      <c r="B66" s="29"/>
      <c r="C66" s="27"/>
      <c r="D66" s="10">
        <v>5</v>
      </c>
      <c r="E66" s="11" t="s">
        <v>59</v>
      </c>
      <c r="F66" s="16" t="s">
        <v>7</v>
      </c>
      <c r="G66" s="20">
        <v>3</v>
      </c>
      <c r="H66" s="17">
        <v>476000</v>
      </c>
      <c r="I66" s="17">
        <f t="shared" si="5"/>
        <v>1428000</v>
      </c>
    </row>
    <row r="67" spans="2:9" ht="25.5" x14ac:dyDescent="0.2">
      <c r="B67" s="29"/>
      <c r="C67" s="27"/>
      <c r="D67" s="10">
        <v>6</v>
      </c>
      <c r="E67" s="11" t="s">
        <v>60</v>
      </c>
      <c r="F67" s="16" t="s">
        <v>7</v>
      </c>
      <c r="G67" s="20">
        <v>3</v>
      </c>
      <c r="H67" s="17">
        <v>396000</v>
      </c>
      <c r="I67" s="17">
        <f t="shared" si="5"/>
        <v>1188000</v>
      </c>
    </row>
    <row r="68" spans="2:9" ht="51" x14ac:dyDescent="0.2">
      <c r="B68" s="30"/>
      <c r="C68" s="27"/>
      <c r="D68" s="10">
        <v>7</v>
      </c>
      <c r="E68" s="11" t="s">
        <v>73</v>
      </c>
      <c r="F68" s="16" t="s">
        <v>11</v>
      </c>
      <c r="G68" s="20">
        <v>3</v>
      </c>
      <c r="H68" s="17">
        <v>3550000</v>
      </c>
      <c r="I68" s="17">
        <f t="shared" si="5"/>
        <v>10650000</v>
      </c>
    </row>
    <row r="69" spans="2:9" x14ac:dyDescent="0.2">
      <c r="B69" s="10"/>
      <c r="C69" s="28"/>
      <c r="D69" s="10"/>
      <c r="E69" s="11"/>
      <c r="F69" s="16"/>
      <c r="G69" s="20"/>
      <c r="H69" s="17"/>
      <c r="I69" s="18">
        <f>SUM(I62:I68)</f>
        <v>33186000</v>
      </c>
    </row>
    <row r="70" spans="2:9" x14ac:dyDescent="0.2">
      <c r="B70" s="34">
        <v>10</v>
      </c>
      <c r="C70" s="34" t="s">
        <v>79</v>
      </c>
      <c r="D70" s="10" t="s">
        <v>75</v>
      </c>
      <c r="E70" s="11" t="s">
        <v>76</v>
      </c>
      <c r="F70" s="16" t="s">
        <v>7</v>
      </c>
      <c r="G70" s="20">
        <v>3</v>
      </c>
      <c r="H70" s="17">
        <v>410000</v>
      </c>
      <c r="I70" s="17">
        <f>G70*H70</f>
        <v>1230000</v>
      </c>
    </row>
    <row r="71" spans="2:9" x14ac:dyDescent="0.2">
      <c r="B71" s="27"/>
      <c r="C71" s="27"/>
      <c r="D71" s="10">
        <v>2</v>
      </c>
      <c r="E71" s="11" t="s">
        <v>77</v>
      </c>
      <c r="F71" s="16" t="s">
        <v>7</v>
      </c>
      <c r="G71" s="20">
        <v>3</v>
      </c>
      <c r="H71" s="17">
        <v>480000</v>
      </c>
      <c r="I71" s="17">
        <f t="shared" ref="I71:I74" si="6">G71*H71</f>
        <v>1440000</v>
      </c>
    </row>
    <row r="72" spans="2:9" x14ac:dyDescent="0.2">
      <c r="B72" s="27"/>
      <c r="C72" s="27"/>
      <c r="D72" s="10">
        <v>3</v>
      </c>
      <c r="E72" s="11" t="s">
        <v>78</v>
      </c>
      <c r="F72" s="16" t="s">
        <v>7</v>
      </c>
      <c r="G72" s="20">
        <v>3</v>
      </c>
      <c r="H72" s="17">
        <v>150000</v>
      </c>
      <c r="I72" s="17">
        <f t="shared" si="6"/>
        <v>450000</v>
      </c>
    </row>
    <row r="73" spans="2:9" x14ac:dyDescent="0.2">
      <c r="B73" s="28"/>
      <c r="C73" s="28"/>
      <c r="D73" s="10"/>
      <c r="E73" s="11"/>
      <c r="F73" s="16"/>
      <c r="G73" s="20"/>
      <c r="H73" s="17"/>
      <c r="I73" s="18">
        <f>SUM(I70:I72)</f>
        <v>3120000</v>
      </c>
    </row>
    <row r="74" spans="2:9" x14ac:dyDescent="0.2">
      <c r="B74" s="10"/>
      <c r="C74" s="10"/>
      <c r="D74" s="10"/>
      <c r="E74" s="11"/>
      <c r="F74" s="16"/>
      <c r="G74" s="20"/>
      <c r="H74" s="17"/>
      <c r="I74" s="17"/>
    </row>
    <row r="76" spans="2:9" x14ac:dyDescent="0.2">
      <c r="H76" s="19"/>
      <c r="I76" s="19"/>
    </row>
    <row r="77" spans="2:9" x14ac:dyDescent="0.2">
      <c r="H77" s="19"/>
    </row>
    <row r="78" spans="2:9" x14ac:dyDescent="0.2">
      <c r="H78" s="19"/>
    </row>
    <row r="79" spans="2:9" x14ac:dyDescent="0.2">
      <c r="H79" s="19"/>
    </row>
    <row r="83" spans="9:9" x14ac:dyDescent="0.2">
      <c r="I83" s="14"/>
    </row>
    <row r="85" spans="9:9" x14ac:dyDescent="0.2">
      <c r="I85" s="15"/>
    </row>
    <row r="86" spans="9:9" x14ac:dyDescent="0.2">
      <c r="I86" s="15"/>
    </row>
    <row r="87" spans="9:9" x14ac:dyDescent="0.2">
      <c r="I87" s="15"/>
    </row>
  </sheetData>
  <mergeCells count="20">
    <mergeCell ref="B5:B14"/>
    <mergeCell ref="C5:C14"/>
    <mergeCell ref="B15:B23"/>
    <mergeCell ref="C15:C23"/>
    <mergeCell ref="B70:B73"/>
    <mergeCell ref="C70:C73"/>
    <mergeCell ref="C62:C69"/>
    <mergeCell ref="B62:B68"/>
    <mergeCell ref="B54:B61"/>
    <mergeCell ref="C54:C61"/>
    <mergeCell ref="B24:B31"/>
    <mergeCell ref="B52:B53"/>
    <mergeCell ref="C52:C53"/>
    <mergeCell ref="B32:B41"/>
    <mergeCell ref="C32:C41"/>
    <mergeCell ref="B42:B46"/>
    <mergeCell ref="C42:C46"/>
    <mergeCell ref="B47:B51"/>
    <mergeCell ref="C47:C51"/>
    <mergeCell ref="C24:C31"/>
  </mergeCells>
  <pageMargins left="0.11811023622047245" right="0.11811023622047245" top="0.35433070866141736" bottom="0.19685039370078741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2020-02-07T11:04:20Z</dcterms:modified>
</cp:coreProperties>
</file>