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225" windowWidth="14805" windowHeight="4890"/>
  </bookViews>
  <sheets>
    <sheet name="Лист1" sheetId="1" r:id="rId1"/>
    <sheet name="Лист2" sheetId="2" r:id="rId2"/>
  </sheets>
  <definedNames>
    <definedName name="_xlnm._FilterDatabase" localSheetId="0" hidden="1">Лист1!$A$4:$I$39</definedName>
    <definedName name="_xlnm.Print_Area" localSheetId="0">Лист1!$A$1:$I$89</definedName>
  </definedNames>
  <calcPr calcId="145621"/>
</workbook>
</file>

<file path=xl/calcChain.xml><?xml version="1.0" encoding="utf-8"?>
<calcChain xmlns="http://schemas.openxmlformats.org/spreadsheetml/2006/main">
  <c r="I27" i="1" l="1"/>
  <c r="I28" i="1" s="1"/>
  <c r="I80" i="1" l="1"/>
  <c r="I81" i="1"/>
  <c r="I82" i="1"/>
  <c r="I83" i="1"/>
  <c r="I79" i="1"/>
  <c r="I84" i="1" l="1"/>
  <c r="I43" i="1"/>
  <c r="I44" i="1" s="1"/>
  <c r="I40" i="1"/>
  <c r="I41" i="1"/>
  <c r="I39" i="1"/>
  <c r="I58" i="1"/>
  <c r="I57" i="1"/>
  <c r="I55" i="1"/>
  <c r="I53" i="1"/>
  <c r="I54" i="1" s="1"/>
  <c r="I51" i="1"/>
  <c r="I52" i="1" s="1"/>
  <c r="I21" i="1"/>
  <c r="I22" i="1" s="1"/>
  <c r="I19" i="1"/>
  <c r="I20" i="1" s="1"/>
  <c r="I15" i="1"/>
  <c r="I13" i="1"/>
  <c r="I11" i="1"/>
  <c r="I59" i="1" l="1"/>
  <c r="I42" i="1"/>
  <c r="I29" i="1"/>
  <c r="I25" i="1"/>
  <c r="I23" i="1"/>
  <c r="I37" i="1"/>
  <c r="I36" i="1"/>
  <c r="I34" i="1"/>
  <c r="I33" i="1"/>
  <c r="I38" i="1" l="1"/>
  <c r="I35" i="1"/>
  <c r="I17" i="1"/>
  <c r="I18" i="1" s="1"/>
  <c r="I31" i="1" l="1"/>
  <c r="I32" i="1" s="1"/>
  <c r="I45" i="1"/>
  <c r="I46" i="1" s="1"/>
  <c r="I47" i="1" l="1"/>
  <c r="I48" i="1" s="1"/>
  <c r="I77" i="1" l="1"/>
  <c r="I76" i="1"/>
  <c r="I68" i="1"/>
  <c r="I69" i="1" s="1"/>
  <c r="I66" i="1"/>
  <c r="I67" i="1" s="1"/>
  <c r="I64" i="1"/>
  <c r="I65" i="1" s="1"/>
  <c r="I78" i="1" l="1"/>
  <c r="I74" i="1"/>
  <c r="I75" i="1" s="1"/>
  <c r="I72" i="1" l="1"/>
  <c r="I73" i="1" s="1"/>
  <c r="I70" i="1"/>
  <c r="I71" i="1" s="1"/>
  <c r="I9" i="1" l="1"/>
  <c r="I7" i="1"/>
  <c r="I5" i="1"/>
  <c r="I62" i="1"/>
  <c r="I63" i="1" s="1"/>
  <c r="I49" i="1"/>
  <c r="I50" i="1" s="1"/>
  <c r="I60" i="1" l="1"/>
  <c r="I61" i="1" s="1"/>
  <c r="I30" i="1" l="1"/>
  <c r="I14" i="1"/>
  <c r="I12" i="1"/>
  <c r="I10" i="1"/>
  <c r="I8" i="1"/>
  <c r="I16" i="1"/>
  <c r="I26" i="1"/>
  <c r="I24" i="1"/>
  <c r="I6" i="1"/>
</calcChain>
</file>

<file path=xl/sharedStrings.xml><?xml version="1.0" encoding="utf-8"?>
<sst xmlns="http://schemas.openxmlformats.org/spreadsheetml/2006/main" count="179" uniqueCount="98">
  <si>
    <t>№ лота</t>
  </si>
  <si>
    <t xml:space="preserve">наименование лота </t>
  </si>
  <si>
    <t>№ п/п</t>
  </si>
  <si>
    <t>Наименование расходного материала</t>
  </si>
  <si>
    <t>Ед. изм.</t>
  </si>
  <si>
    <t>Сумма, тенге</t>
  </si>
  <si>
    <t xml:space="preserve">сумма лота </t>
  </si>
  <si>
    <t>шт</t>
  </si>
  <si>
    <t xml:space="preserve"> цена  за ед, тенге</t>
  </si>
  <si>
    <t>Приложение№  1</t>
  </si>
  <si>
    <t>Раствор промывочный - 600 мл.</t>
  </si>
  <si>
    <t>фл.</t>
  </si>
  <si>
    <t>сумма лота</t>
  </si>
  <si>
    <t>Набор для катетеров  крупных сосудов размер  6, 7 Fr</t>
  </si>
  <si>
    <t>комплект</t>
  </si>
  <si>
    <t xml:space="preserve">набор </t>
  </si>
  <si>
    <t>Простынь одноразовый  не стерильные 210*140</t>
  </si>
  <si>
    <t>Лот№6  Простынь одноразовый</t>
  </si>
  <si>
    <t xml:space="preserve">Эндотрахеальная трубка без манжета №3,0; 3,5; 4,0; 4,5; 5,0; 5,5; 6,0; 6,5, </t>
  </si>
  <si>
    <t>эндотрахеальная трубка с манжетом №3,0; 3,5; 4,0; 4,5; 5,0; 5,5; 6,0; 6,5; 7,0; 7,5; 8; 8,5; 9</t>
  </si>
  <si>
    <t xml:space="preserve">каутерная ручка  многоразовая        </t>
  </si>
  <si>
    <t>Набор для определения  тропонина Т HS Elecsys 200 тестов на аппарат Cobas Е411</t>
  </si>
  <si>
    <t>сосудистый протез тканый. Внутренний диаметр 30,32мм, длина 15см.</t>
  </si>
  <si>
    <t>Система интраоперационной оценки качества шунтов</t>
  </si>
  <si>
    <t>стабилизатор тканей миокарда</t>
  </si>
  <si>
    <t>Лот № 19</t>
  </si>
  <si>
    <t>сосудистый протез тканый. Внутренний диаметр 30мм, длина 30см.</t>
  </si>
  <si>
    <t>Лот №27</t>
  </si>
  <si>
    <t>Лот №28</t>
  </si>
  <si>
    <t>Лот №29</t>
  </si>
  <si>
    <t xml:space="preserve">Система для вливания инфузионных растворов </t>
  </si>
  <si>
    <t xml:space="preserve">Лот №1 Процедурный комплект №1 </t>
  </si>
  <si>
    <t>Лот №2 Процедурный комплект №2</t>
  </si>
  <si>
    <t>Лот №3 Процедурный комплект №3</t>
  </si>
  <si>
    <t>обогревающий матрас 61*152см</t>
  </si>
  <si>
    <t>набор для инвазивного измерения АД тип ВД (с двухканальным датчиком)</t>
  </si>
  <si>
    <t>Лот №30</t>
  </si>
  <si>
    <t>Лот №31</t>
  </si>
  <si>
    <t>троакарные катетеры с острым наонечником 42см 20Fr 6,6</t>
  </si>
  <si>
    <t>троакарные катетеры с острым наонечником 42см 24Fr 8,0</t>
  </si>
  <si>
    <t>рулон</t>
  </si>
  <si>
    <t>простынь одноразовый  не стерильные 120*100-1шт; марлевая салфетка 5*5 -5штук</t>
  </si>
  <si>
    <t>трахеостомическая трубка с манжетой размеры № 3,0, 3,5, 4,0, 4,5, 5,0, 5,5, 6,0, 6,5, 7, 7,5, 8,0, 8,5, 9</t>
  </si>
  <si>
    <t xml:space="preserve">Трахеостомическая трубка без манжета размеры №3,0, 3,5, 4,0, 4,5, 5,0, 5,5, 6,0, 6,5, 7,0, </t>
  </si>
  <si>
    <t xml:space="preserve">кол-во </t>
  </si>
  <si>
    <t>прямоугольные прокладки 3*7мм жесткие 10*36</t>
  </si>
  <si>
    <t xml:space="preserve">шприц инъекционный трехкомпанентный стерильный, однократного прменения  объем 1мл  </t>
  </si>
  <si>
    <t xml:space="preserve">шприц инъекционный трехкомпонентный стерильный однократного применения, объем 10 мл </t>
  </si>
  <si>
    <t xml:space="preserve">шприц инъекционный трехкомпонентный стерильный однократного применения, объе5 мл </t>
  </si>
  <si>
    <t>Лот №5 халат хирургический одноразовый</t>
  </si>
  <si>
    <t>Халат хирургический одноразовый, стерильный</t>
  </si>
  <si>
    <t xml:space="preserve">Марля медицинская хлопчатобумажная отбеленная в рулонах, размеры 1000 м*90 см. 36,0г/кв.м  </t>
  </si>
  <si>
    <t>Лот №7 Комплект стерильный операционный одноразовый</t>
  </si>
  <si>
    <t>Лот №8 Комплект стерильный операционный одноразовый</t>
  </si>
  <si>
    <t>Лот №32</t>
  </si>
  <si>
    <t>Лот №33</t>
  </si>
  <si>
    <t>лот №34</t>
  </si>
  <si>
    <t>лот №26 Система интраоперационной оценки качества шунтов</t>
  </si>
  <si>
    <t>лот №25 сосудистый протез тканый.</t>
  </si>
  <si>
    <t>лот №24 Набор для определения  тропонина</t>
  </si>
  <si>
    <t>лот №23 Индивидуальный процедурный комплект для стентирования</t>
  </si>
  <si>
    <t>лот №22 Индивидуальный процедурный комплект для коронарографии</t>
  </si>
  <si>
    <t>Лот № 21</t>
  </si>
  <si>
    <t>Лот № 20</t>
  </si>
  <si>
    <t>Лот № 18  марля</t>
  </si>
  <si>
    <t>Лот № 16 Трахеостомическая трубка</t>
  </si>
  <si>
    <t xml:space="preserve">Лот №15эндотрахеальная трубка </t>
  </si>
  <si>
    <t>Лот №14</t>
  </si>
  <si>
    <t>Лот №13</t>
  </si>
  <si>
    <t>Лот №12</t>
  </si>
  <si>
    <t xml:space="preserve">Лот №11  Набор для катетеров  крупных сосудов </t>
  </si>
  <si>
    <t>Лот №10 раствор  промывочный</t>
  </si>
  <si>
    <t>Лот №9 Индивидуальный процедурный комплект для ЭФИ</t>
  </si>
  <si>
    <t xml:space="preserve">1. Простыня большая операционная 210×140 см – 2 шт
2. Простыня малая операционная 140×70 см  – 2 шт
3. Марлевые тампоны впитывающие, многослойные 5×5 см – 5 шт
</t>
  </si>
  <si>
    <t xml:space="preserve">1шт - Перчатки - стерильные,  №7,0. Неопудренные.
1шт - Перчатки - стерильные, №7,5. Неопудренные.
1шт - Чаша - 250мл - 
1шт - Чаша для хранения проводника: 2500мл 
1шт - Шприц-ручка с ротатором 12мл -
2шт - Шприц 10 мл- 
1шт - Шприц 10 мл-
1шт - Покрытие: защитное на стол -
1шт - Халат одноразовый РазмерХL, халат идет в комплекте с полотенцем.
1шт - Халат одноразовый Размер L, халат идет в комплекте с полотенцем.
1шт - Простыня одноразовая  1шт - Покрытие защитное для снимков R35-
1шт - Покрытие защитное - изготовлено из 100х100см 
30шт - Салфетки 10х10 см - 
</t>
  </si>
  <si>
    <t xml:space="preserve">1шт - Перчатки - стерильные,  №7,0. Неопудренные.
1шт - Перчатки - стерильные, №7,5. Неопудренные.
1шт - Зажим - 
1шт - Чаша - 250мл - 
1шт - Чаша - 250мл - 
1шт - Чаша для хранения проводника: 2500мл -
1шт - Проводник диагностический -
1шт - Шприц-ручка с ротатором 12мл -
2шт - Шприц 10 мл- шприц объемом 10 мл - 
1шт - Шприц 10 мл- шприц объемом 10 мл -
1шт - Покрытие: защитное на стол 
1шт - Халат одноразовый. Размер XL, халат идет в комплекте с полотенцем.
1шт - Халат одноразовый  Размер L, халат идет в комплекте с полотенцем.
1шт - Простыня одноразовая -
1шт - Покрытие: защитное на стол 
1шт - Покрытие защитное для снимков R35- 
1шт - Покрытие защитное -
30шт - Салфетки 10х10 см - </t>
  </si>
  <si>
    <t xml:space="preserve">1шт.- Органайзер инструментов 
1 шт.- Счетчик игл -
1 шт.- Очиститель наконечника коагулятора 
1 шт.- Ручка коагулятора 1 шт.- Очиститель наконечника коагулятора 
1 шт.- Наконечник отсоса -1 шт.- Трубка отсоса
1 шт.- Операционная лента
2 шт.- Покрытие 
2 шт.- Халат одноразовый- 
1 шт.- Халат одноразовый  2 шт.- Полотенце 
1 шт.- Защитное покрытие на стол 
6 шт.- Простыня одноразовая
1 шт.- Мешок для отходов 
1 шт.- Простыня .
1 шт.- Чехол для диатермии
50 шт.- Салфетки 10x10см
10 шт.- Салфетки размером (см):30х30 -
1 шт.- Лоток -
</t>
  </si>
  <si>
    <t xml:space="preserve">1шт.- Органайзер инструментов 
3шт.- Турникет                                                                                                                                                                  2шт.-Скальпель без ручки                                                                                                                                               1 шт.- Счетчик игл                                                                                                                                                              1 шт.- Очиститель наконечника коагулятора                                                                                                            1 шт.- Ручка коагулятора 
1 шт.- Отсос Yankauer 
1 шт.- Аспирационная трубка 350cm 
1 шт.- Операционная лента - 
1 шт.- Покрытие
3 шт.- Халат одноразовый . Размер XL. 
1 шт.- Халат одноразовый -Размер М,
2 шт.- Полотенце -
1 шт.- Защитное покрытие на стол
6 шт.- Простыня одноразовая -  
3 шт.- Простыня одноразовая  - 
1 шт.- Простыня
3 шт.- Мешок для отходов
1 шт.- Чехол для диатермии -
30 шт.- Салфетки 10x10см - 
5 шт.- Салфетки размером (см):40х40  
15 шт.- Салфетки размером (см):30х30 - 
1 шт.- Лоток - 1 шт.- Стерильные стикеры                                                                                                           2шт.- Бахилы низкие 
</t>
  </si>
  <si>
    <t xml:space="preserve">1шт Аортальный выкусыватель 
3шт.- Турникет 
2шт.- Скальпель без ручки 
1шт Органайзер инструментов 
1 штСчетчик игл                                                                                                                                                            1шт Очиститель наконечника коагулятора 
1 штРучка коагулятора -
1шт Отсос Yankauer  
1 штАспирационная трубка 350cm - 
1 штОперационная лента -
3 штХалат одноразовый-
1 шт Халат одноразовый -
2 шт Полотенце 1шт Покрытие
1 штЗащитное покрытие на стол                                                                                                                                6шт Простыня одноразовая
3штПростыня одноразовая  
1 штПростыня 
3 штМешок для отходов 
1 штЧехол для диатермии - .
30 штСалфетки 10x10см - 
5 штСалфетки размером (см): 40х40 -  
15 штСалфетки размером (см): 30х30
1 шт Лоток -
1 шт Стерильные стикеры
2 штБахилы низкие </t>
  </si>
  <si>
    <t xml:space="preserve"> Ангиопростыня 280×350 см - 1шт
Чехол для аппарата 100×100 см – 1 шт                                                                                                                                Чехол для аппарата размером 100×120 см – 1 шт
Подстилка впитывающая влагонепроницаемая из многослойного влаговпитывающего полотна размером 60×60 см.  - 1 шт
Салфетка нетканая размером 40×40 см- 4 шт
 Чаша 60 мл градуированная, 1 шт
Чаша 250 мл градуированная- 1 шт
Зажим медицинский - – 1 шт
Салфетки марлевые 10×10 см - 30 шт
Клип-берет хирургический одноразовый, - 2 шт
Стикеры для маркирования ёмкостей – 9 шт
Чехол для ручек операционных ламп  – 1 шт
</t>
  </si>
  <si>
    <t xml:space="preserve">1шт - Перчатки - стерильные,  №7,0. Неопудренные.
1шт - Перчатки - стерильные,  №7,5. Неопудренные.
1шт - Перчатки - стерильные, №8,0. Неопудренные.
1шт - Зажим                                                                                                                                                                           1шт- гемостатический Y конектор типа клип
1шт - Скальпель - Ручка скальпеля: 
2шт - Чаша - 250мл - 
1шт - Чаша - 120мл - 
1шт - Шприц 10 мл-
1шт - Шприц 20 мл- 
1шт - Шприц 10 мл-
1шт - Шприц 20 мл-
1шт - Игла -, 21Ga х 1 1/2".
2шт - Халат одноразовый -. Размер XL, 
1шт - Покрытие: защитное на стол -
1шт - Простыня одноразовая 240x355см
1шт - Покрытие защитное - 
1шт - Покрытие для снимков R-65 см - 
20шт - Салфетки 10х10 см -
</t>
  </si>
  <si>
    <t>Лот №35</t>
  </si>
  <si>
    <t>Биологические аортальные клапаны</t>
  </si>
  <si>
    <t xml:space="preserve">Биологические митральные клапаны </t>
  </si>
  <si>
    <t>Механический аортальный клапан</t>
  </si>
  <si>
    <t xml:space="preserve">Механический митральный клапан </t>
  </si>
  <si>
    <t xml:space="preserve">Кольцо для аннуопластики </t>
  </si>
  <si>
    <t>держатель верхушки сердца (аспирационный катетер)</t>
  </si>
  <si>
    <t>метр</t>
  </si>
  <si>
    <t xml:space="preserve"> </t>
  </si>
  <si>
    <t xml:space="preserve">назальная кислородная канюля детская </t>
  </si>
  <si>
    <t>назальная кислородная канюля неонатальня</t>
  </si>
  <si>
    <t>назальная кислородная канюля взрослая</t>
  </si>
  <si>
    <t>Лот №17 назальная кислородная канюля</t>
  </si>
  <si>
    <t xml:space="preserve">Лот №4 Индивидуальный комплект для кардиохирургических и диагностических процедур
</t>
  </si>
  <si>
    <t>Покрытие напольное115*90</t>
  </si>
  <si>
    <t>Салфетка 37*42 см, 60 гр/м2, рулон с перфорацией, спанлейс, 100 шт, белая</t>
  </si>
  <si>
    <t>Перечень закупаемых медицинских изделий, материалов и прочих изделий  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</si>
</sst>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#,##0.0\ _₽;[Red]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164" fontId="4" fillId="2" borderId="1" xfId="0" applyNumberFormat="1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4" fillId="2" borderId="0" xfId="0" applyNumberFormat="1" applyFont="1" applyFill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165" fontId="4" fillId="2" borderId="1" xfId="4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164" fontId="5" fillId="2" borderId="0" xfId="0" applyNumberFormat="1" applyFont="1" applyFill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3" fontId="5" fillId="2" borderId="3" xfId="0" applyNumberFormat="1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 2" xfId="2"/>
    <cellStyle name="Обычный 7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4"/>
  <sheetViews>
    <sheetView tabSelected="1" view="pageBreakPreview" topLeftCell="A37" zoomScale="60" zoomScaleNormal="80" workbookViewId="0">
      <selection activeCell="P5" sqref="P5"/>
    </sheetView>
  </sheetViews>
  <sheetFormatPr defaultRowHeight="15" x14ac:dyDescent="0.25"/>
  <cols>
    <col min="1" max="1" width="9.140625" style="2"/>
    <col min="2" max="2" width="9.140625" style="3"/>
    <col min="3" max="3" width="28.7109375" style="5" customWidth="1"/>
    <col min="4" max="4" width="9.140625" style="3"/>
    <col min="5" max="5" width="94" style="2" customWidth="1"/>
    <col min="6" max="6" width="13.5703125" style="2" customWidth="1"/>
    <col min="7" max="7" width="11.85546875" style="3" customWidth="1"/>
    <col min="8" max="8" width="15.140625" style="2" customWidth="1"/>
    <col min="9" max="9" width="22.85546875" style="2" customWidth="1"/>
    <col min="10" max="16384" width="9.140625" style="2"/>
  </cols>
  <sheetData>
    <row r="1" spans="2:9" x14ac:dyDescent="0.25">
      <c r="I1" s="2" t="s">
        <v>9</v>
      </c>
    </row>
    <row r="2" spans="2:9" ht="33.75" customHeight="1" x14ac:dyDescent="0.25">
      <c r="D2" s="24" t="s">
        <v>97</v>
      </c>
      <c r="E2" s="24"/>
      <c r="F2" s="24"/>
      <c r="G2" s="24"/>
      <c r="H2" s="24"/>
    </row>
    <row r="4" spans="2:9" s="14" customFormat="1" ht="28.5" x14ac:dyDescent="0.25">
      <c r="B4" s="6" t="s">
        <v>0</v>
      </c>
      <c r="C4" s="13" t="s">
        <v>1</v>
      </c>
      <c r="D4" s="7" t="s">
        <v>2</v>
      </c>
      <c r="E4" s="4" t="s">
        <v>3</v>
      </c>
      <c r="F4" s="1" t="s">
        <v>4</v>
      </c>
      <c r="G4" s="7" t="s">
        <v>44</v>
      </c>
      <c r="H4" s="4" t="s">
        <v>8</v>
      </c>
      <c r="I4" s="4" t="s">
        <v>5</v>
      </c>
    </row>
    <row r="5" spans="2:9" ht="360.75" customHeight="1" x14ac:dyDescent="0.25">
      <c r="B5" s="22">
        <v>1</v>
      </c>
      <c r="C5" s="20" t="s">
        <v>31</v>
      </c>
      <c r="D5" s="6">
        <v>1</v>
      </c>
      <c r="E5" s="8" t="s">
        <v>77</v>
      </c>
      <c r="F5" s="8" t="s">
        <v>14</v>
      </c>
      <c r="G5" s="9">
        <v>100</v>
      </c>
      <c r="H5" s="9">
        <v>58110</v>
      </c>
      <c r="I5" s="11">
        <f>G5*H5</f>
        <v>5811000</v>
      </c>
    </row>
    <row r="6" spans="2:9" x14ac:dyDescent="0.25">
      <c r="B6" s="23"/>
      <c r="C6" s="21"/>
      <c r="D6" s="6"/>
      <c r="E6" s="4" t="s">
        <v>6</v>
      </c>
      <c r="F6" s="1"/>
      <c r="G6" s="7"/>
      <c r="H6" s="4"/>
      <c r="I6" s="4">
        <f>SUM(I5:I5)</f>
        <v>5811000</v>
      </c>
    </row>
    <row r="7" spans="2:9" ht="375" x14ac:dyDescent="0.25">
      <c r="B7" s="22">
        <v>2</v>
      </c>
      <c r="C7" s="20" t="s">
        <v>32</v>
      </c>
      <c r="D7" s="6">
        <v>2</v>
      </c>
      <c r="E7" s="1" t="s">
        <v>78</v>
      </c>
      <c r="F7" s="10" t="s">
        <v>14</v>
      </c>
      <c r="G7" s="11">
        <v>500</v>
      </c>
      <c r="H7" s="10">
        <v>68270</v>
      </c>
      <c r="I7" s="10">
        <f>G7*H7</f>
        <v>34135000</v>
      </c>
    </row>
    <row r="8" spans="2:9" x14ac:dyDescent="0.25">
      <c r="B8" s="23"/>
      <c r="C8" s="21"/>
      <c r="D8" s="6"/>
      <c r="E8" s="4" t="s">
        <v>6</v>
      </c>
      <c r="F8" s="1"/>
      <c r="G8" s="7"/>
      <c r="H8" s="4"/>
      <c r="I8" s="4">
        <f>I7</f>
        <v>34135000</v>
      </c>
    </row>
    <row r="9" spans="2:9" ht="263.25" customHeight="1" x14ac:dyDescent="0.25">
      <c r="B9" s="22">
        <v>3</v>
      </c>
      <c r="C9" s="20" t="s">
        <v>33</v>
      </c>
      <c r="D9" s="6">
        <v>1</v>
      </c>
      <c r="E9" s="1" t="s">
        <v>76</v>
      </c>
      <c r="F9" s="10" t="s">
        <v>14</v>
      </c>
      <c r="G9" s="11">
        <v>70</v>
      </c>
      <c r="H9" s="10">
        <v>34230</v>
      </c>
      <c r="I9" s="10">
        <f>G9*H9</f>
        <v>2396100</v>
      </c>
    </row>
    <row r="10" spans="2:9" x14ac:dyDescent="0.25">
      <c r="B10" s="23"/>
      <c r="C10" s="21"/>
      <c r="D10" s="6"/>
      <c r="E10" s="4" t="s">
        <v>6</v>
      </c>
      <c r="F10" s="1"/>
      <c r="G10" s="7"/>
      <c r="H10" s="4"/>
      <c r="I10" s="4">
        <f>I9</f>
        <v>2396100</v>
      </c>
    </row>
    <row r="11" spans="2:9" ht="213" customHeight="1" x14ac:dyDescent="0.25">
      <c r="B11" s="22">
        <v>4</v>
      </c>
      <c r="C11" s="20" t="s">
        <v>94</v>
      </c>
      <c r="D11" s="6">
        <v>1</v>
      </c>
      <c r="E11" s="8" t="s">
        <v>79</v>
      </c>
      <c r="F11" s="10" t="s">
        <v>14</v>
      </c>
      <c r="G11" s="11">
        <v>2000</v>
      </c>
      <c r="H11" s="10">
        <v>13200</v>
      </c>
      <c r="I11" s="10">
        <f>G11*H11</f>
        <v>26400000</v>
      </c>
    </row>
    <row r="12" spans="2:9" x14ac:dyDescent="0.25">
      <c r="B12" s="23"/>
      <c r="C12" s="21"/>
      <c r="D12" s="6"/>
      <c r="E12" s="4" t="s">
        <v>6</v>
      </c>
      <c r="F12" s="1"/>
      <c r="G12" s="7"/>
      <c r="H12" s="4"/>
      <c r="I12" s="4">
        <f>I11</f>
        <v>26400000</v>
      </c>
    </row>
    <row r="13" spans="2:9" ht="29.25" customHeight="1" x14ac:dyDescent="0.25">
      <c r="B13" s="22">
        <v>5</v>
      </c>
      <c r="C13" s="20" t="s">
        <v>49</v>
      </c>
      <c r="D13" s="6">
        <v>1</v>
      </c>
      <c r="E13" s="1" t="s">
        <v>50</v>
      </c>
      <c r="F13" s="8" t="s">
        <v>7</v>
      </c>
      <c r="G13" s="8">
        <v>1000</v>
      </c>
      <c r="H13" s="1">
        <v>740</v>
      </c>
      <c r="I13" s="1">
        <f>G13*H13</f>
        <v>740000</v>
      </c>
    </row>
    <row r="14" spans="2:9" s="14" customFormat="1" x14ac:dyDescent="0.25">
      <c r="B14" s="23"/>
      <c r="C14" s="21"/>
      <c r="D14" s="7"/>
      <c r="E14" s="4" t="s">
        <v>6</v>
      </c>
      <c r="F14" s="1"/>
      <c r="G14" s="7"/>
      <c r="H14" s="4"/>
      <c r="I14" s="4">
        <f>I13</f>
        <v>740000</v>
      </c>
    </row>
    <row r="15" spans="2:9" ht="30" customHeight="1" x14ac:dyDescent="0.25">
      <c r="B15" s="22">
        <v>6</v>
      </c>
      <c r="C15" s="20" t="s">
        <v>17</v>
      </c>
      <c r="D15" s="6">
        <v>1</v>
      </c>
      <c r="E15" s="1" t="s">
        <v>16</v>
      </c>
      <c r="F15" s="8" t="s">
        <v>7</v>
      </c>
      <c r="G15" s="8">
        <v>1900</v>
      </c>
      <c r="H15" s="8">
        <v>1600</v>
      </c>
      <c r="I15" s="6">
        <f>G15*H15</f>
        <v>3040000</v>
      </c>
    </row>
    <row r="16" spans="2:9" x14ac:dyDescent="0.25">
      <c r="B16" s="23"/>
      <c r="C16" s="21"/>
      <c r="D16" s="6"/>
      <c r="E16" s="4" t="s">
        <v>6</v>
      </c>
      <c r="F16" s="1"/>
      <c r="G16" s="7"/>
      <c r="H16" s="4"/>
      <c r="I16" s="4">
        <f>I15</f>
        <v>3040000</v>
      </c>
    </row>
    <row r="17" spans="2:9" ht="41.25" customHeight="1" x14ac:dyDescent="0.25">
      <c r="B17" s="22">
        <v>7</v>
      </c>
      <c r="C17" s="20" t="s">
        <v>52</v>
      </c>
      <c r="D17" s="6"/>
      <c r="E17" s="1" t="s">
        <v>41</v>
      </c>
      <c r="F17" s="1" t="s">
        <v>7</v>
      </c>
      <c r="G17" s="6">
        <v>400</v>
      </c>
      <c r="H17" s="1">
        <v>1035</v>
      </c>
      <c r="I17" s="1">
        <f>G17*H17</f>
        <v>414000</v>
      </c>
    </row>
    <row r="18" spans="2:9" ht="24.75" customHeight="1" x14ac:dyDescent="0.25">
      <c r="B18" s="23"/>
      <c r="C18" s="21"/>
      <c r="D18" s="6"/>
      <c r="E18" s="4" t="s">
        <v>6</v>
      </c>
      <c r="F18" s="1"/>
      <c r="G18" s="7"/>
      <c r="H18" s="4"/>
      <c r="I18" s="4">
        <f>I17</f>
        <v>414000</v>
      </c>
    </row>
    <row r="19" spans="2:9" ht="49.5" customHeight="1" x14ac:dyDescent="0.25">
      <c r="B19" s="22">
        <v>8</v>
      </c>
      <c r="C19" s="20" t="s">
        <v>53</v>
      </c>
      <c r="D19" s="6"/>
      <c r="E19" s="1" t="s">
        <v>73</v>
      </c>
      <c r="F19" s="1" t="s">
        <v>7</v>
      </c>
      <c r="G19" s="6">
        <v>4000</v>
      </c>
      <c r="H19" s="1">
        <v>1560</v>
      </c>
      <c r="I19" s="4">
        <f>G19*H19</f>
        <v>6240000</v>
      </c>
    </row>
    <row r="20" spans="2:9" ht="24.75" customHeight="1" x14ac:dyDescent="0.25">
      <c r="B20" s="23"/>
      <c r="C20" s="21"/>
      <c r="D20" s="6"/>
      <c r="E20" s="4" t="s">
        <v>6</v>
      </c>
      <c r="F20" s="1"/>
      <c r="G20" s="7"/>
      <c r="H20" s="4"/>
      <c r="I20" s="4">
        <f>I19</f>
        <v>6240000</v>
      </c>
    </row>
    <row r="21" spans="2:9" ht="270.75" customHeight="1" x14ac:dyDescent="0.25">
      <c r="B21" s="22">
        <v>9</v>
      </c>
      <c r="C21" s="20" t="s">
        <v>72</v>
      </c>
      <c r="D21" s="6"/>
      <c r="E21" s="1" t="s">
        <v>80</v>
      </c>
      <c r="F21" s="1" t="s">
        <v>7</v>
      </c>
      <c r="G21" s="6">
        <v>370</v>
      </c>
      <c r="H21" s="1">
        <v>30680</v>
      </c>
      <c r="I21" s="4">
        <f>G21*H21</f>
        <v>11351600</v>
      </c>
    </row>
    <row r="22" spans="2:9" ht="24.75" customHeight="1" x14ac:dyDescent="0.25">
      <c r="B22" s="23"/>
      <c r="C22" s="21"/>
      <c r="D22" s="6"/>
      <c r="E22" s="4" t="s">
        <v>6</v>
      </c>
      <c r="F22" s="1"/>
      <c r="G22" s="7"/>
      <c r="H22" s="4"/>
      <c r="I22" s="4">
        <f>I21</f>
        <v>11351600</v>
      </c>
    </row>
    <row r="23" spans="2:9" ht="28.5" customHeight="1" x14ac:dyDescent="0.25">
      <c r="B23" s="22">
        <v>10</v>
      </c>
      <c r="C23" s="20" t="s">
        <v>71</v>
      </c>
      <c r="D23" s="6">
        <v>1</v>
      </c>
      <c r="E23" s="8" t="s">
        <v>10</v>
      </c>
      <c r="F23" s="8" t="s">
        <v>11</v>
      </c>
      <c r="G23" s="8">
        <v>150</v>
      </c>
      <c r="H23" s="12">
        <v>69647</v>
      </c>
      <c r="I23" s="1">
        <f>G23*H23</f>
        <v>10447050</v>
      </c>
    </row>
    <row r="24" spans="2:9" x14ac:dyDescent="0.25">
      <c r="B24" s="23"/>
      <c r="C24" s="21"/>
      <c r="D24" s="6"/>
      <c r="E24" s="4" t="s">
        <v>6</v>
      </c>
      <c r="F24" s="1"/>
      <c r="G24" s="7"/>
      <c r="H24" s="4"/>
      <c r="I24" s="4">
        <f>I23</f>
        <v>10447050</v>
      </c>
    </row>
    <row r="25" spans="2:9" x14ac:dyDescent="0.25">
      <c r="B25" s="22">
        <v>11</v>
      </c>
      <c r="C25" s="20" t="s">
        <v>70</v>
      </c>
      <c r="D25" s="6">
        <v>1</v>
      </c>
      <c r="E25" s="1" t="s">
        <v>13</v>
      </c>
      <c r="F25" s="1" t="s">
        <v>15</v>
      </c>
      <c r="G25" s="6">
        <v>150</v>
      </c>
      <c r="H25" s="1">
        <v>9300</v>
      </c>
      <c r="I25" s="1">
        <f>G25*H25</f>
        <v>1395000</v>
      </c>
    </row>
    <row r="26" spans="2:9" s="14" customFormat="1" x14ac:dyDescent="0.25">
      <c r="B26" s="23"/>
      <c r="C26" s="21"/>
      <c r="D26" s="7"/>
      <c r="E26" s="4" t="s">
        <v>6</v>
      </c>
      <c r="F26" s="1"/>
      <c r="G26" s="7"/>
      <c r="H26" s="4"/>
      <c r="I26" s="4">
        <f>I25</f>
        <v>1395000</v>
      </c>
    </row>
    <row r="27" spans="2:9" ht="21" customHeight="1" x14ac:dyDescent="0.25">
      <c r="B27" s="22">
        <v>12</v>
      </c>
      <c r="C27" s="20" t="s">
        <v>69</v>
      </c>
      <c r="D27" s="6">
        <v>1</v>
      </c>
      <c r="E27" s="1" t="s">
        <v>87</v>
      </c>
      <c r="F27" s="1" t="s">
        <v>7</v>
      </c>
      <c r="G27" s="6">
        <v>4</v>
      </c>
      <c r="H27" s="1">
        <v>309000</v>
      </c>
      <c r="I27" s="1">
        <f>G27*H27</f>
        <v>1236000</v>
      </c>
    </row>
    <row r="28" spans="2:9" s="14" customFormat="1" ht="18.75" customHeight="1" x14ac:dyDescent="0.25">
      <c r="B28" s="23"/>
      <c r="C28" s="21"/>
      <c r="D28" s="7"/>
      <c r="E28" s="4" t="s">
        <v>6</v>
      </c>
      <c r="F28" s="4"/>
      <c r="G28" s="7"/>
      <c r="H28" s="4"/>
      <c r="I28" s="4">
        <f>I27</f>
        <v>1236000</v>
      </c>
    </row>
    <row r="29" spans="2:9" ht="26.25" customHeight="1" x14ac:dyDescent="0.25">
      <c r="B29" s="22">
        <v>13</v>
      </c>
      <c r="C29" s="20" t="s">
        <v>68</v>
      </c>
      <c r="D29" s="6">
        <v>1</v>
      </c>
      <c r="E29" s="1" t="s">
        <v>45</v>
      </c>
      <c r="F29" s="1" t="s">
        <v>7</v>
      </c>
      <c r="G29" s="6">
        <v>72</v>
      </c>
      <c r="H29" s="1">
        <v>7165</v>
      </c>
      <c r="I29" s="1">
        <f>G29*H29</f>
        <v>515880</v>
      </c>
    </row>
    <row r="30" spans="2:9" s="14" customFormat="1" ht="13.5" customHeight="1" x14ac:dyDescent="0.25">
      <c r="B30" s="23"/>
      <c r="C30" s="21"/>
      <c r="D30" s="7"/>
      <c r="E30" s="4" t="s">
        <v>12</v>
      </c>
      <c r="F30" s="1"/>
      <c r="G30" s="7"/>
      <c r="H30" s="4"/>
      <c r="I30" s="4">
        <f>SUM(I29)</f>
        <v>515880</v>
      </c>
    </row>
    <row r="31" spans="2:9" s="14" customFormat="1" ht="30" customHeight="1" x14ac:dyDescent="0.25">
      <c r="B31" s="15">
        <v>14</v>
      </c>
      <c r="C31" s="20" t="s">
        <v>67</v>
      </c>
      <c r="D31" s="7"/>
      <c r="E31" s="1" t="s">
        <v>96</v>
      </c>
      <c r="F31" s="1" t="s">
        <v>40</v>
      </c>
      <c r="G31" s="6">
        <v>5700</v>
      </c>
      <c r="H31" s="1">
        <v>2650</v>
      </c>
      <c r="I31" s="4">
        <f>G31*H31</f>
        <v>15105000</v>
      </c>
    </row>
    <row r="32" spans="2:9" s="14" customFormat="1" ht="18.75" customHeight="1" x14ac:dyDescent="0.25">
      <c r="B32" s="15"/>
      <c r="C32" s="21"/>
      <c r="D32" s="7"/>
      <c r="E32" s="4" t="s">
        <v>12</v>
      </c>
      <c r="F32" s="1"/>
      <c r="G32" s="7"/>
      <c r="H32" s="4"/>
      <c r="I32" s="4">
        <f>I31</f>
        <v>15105000</v>
      </c>
    </row>
    <row r="33" spans="2:9" ht="33.75" customHeight="1" x14ac:dyDescent="0.25">
      <c r="B33" s="22">
        <v>15</v>
      </c>
      <c r="C33" s="20" t="s">
        <v>66</v>
      </c>
      <c r="D33" s="6"/>
      <c r="E33" s="8" t="s">
        <v>19</v>
      </c>
      <c r="F33" s="8" t="s">
        <v>7</v>
      </c>
      <c r="G33" s="8">
        <v>2950</v>
      </c>
      <c r="H33" s="6">
        <v>145</v>
      </c>
      <c r="I33" s="1">
        <f>G33*H33</f>
        <v>427750</v>
      </c>
    </row>
    <row r="34" spans="2:9" ht="22.5" customHeight="1" x14ac:dyDescent="0.25">
      <c r="B34" s="25"/>
      <c r="C34" s="26"/>
      <c r="D34" s="6"/>
      <c r="E34" s="9" t="s">
        <v>18</v>
      </c>
      <c r="F34" s="8" t="s">
        <v>7</v>
      </c>
      <c r="G34" s="8">
        <v>660</v>
      </c>
      <c r="H34" s="6">
        <v>145</v>
      </c>
      <c r="I34" s="1">
        <f>G34*H34</f>
        <v>95700</v>
      </c>
    </row>
    <row r="35" spans="2:9" s="14" customFormat="1" ht="14.25" x14ac:dyDescent="0.25">
      <c r="B35" s="25"/>
      <c r="C35" s="26"/>
      <c r="D35" s="16"/>
      <c r="E35" s="4" t="s">
        <v>12</v>
      </c>
      <c r="F35" s="17"/>
      <c r="G35" s="17"/>
      <c r="H35" s="7"/>
      <c r="I35" s="4">
        <f>SUM(I33:I34)</f>
        <v>523450</v>
      </c>
    </row>
    <row r="36" spans="2:9" ht="31.5" customHeight="1" x14ac:dyDescent="0.25">
      <c r="B36" s="22">
        <v>16</v>
      </c>
      <c r="C36" s="20" t="s">
        <v>65</v>
      </c>
      <c r="D36" s="6"/>
      <c r="E36" s="8" t="s">
        <v>43</v>
      </c>
      <c r="F36" s="8" t="s">
        <v>7</v>
      </c>
      <c r="G36" s="8">
        <v>36</v>
      </c>
      <c r="H36" s="6">
        <v>9075</v>
      </c>
      <c r="I36" s="1">
        <f>H36*G36</f>
        <v>326700</v>
      </c>
    </row>
    <row r="37" spans="2:9" x14ac:dyDescent="0.25">
      <c r="B37" s="25"/>
      <c r="C37" s="26"/>
      <c r="D37" s="6"/>
      <c r="E37" s="8" t="s">
        <v>42</v>
      </c>
      <c r="F37" s="8" t="s">
        <v>7</v>
      </c>
      <c r="G37" s="8">
        <v>158</v>
      </c>
      <c r="H37" s="6">
        <v>9075</v>
      </c>
      <c r="I37" s="1">
        <f>H37*G37</f>
        <v>1433850</v>
      </c>
    </row>
    <row r="38" spans="2:9" x14ac:dyDescent="0.25">
      <c r="B38" s="23"/>
      <c r="C38" s="21"/>
      <c r="D38" s="6"/>
      <c r="E38" s="4" t="s">
        <v>12</v>
      </c>
      <c r="F38" s="8"/>
      <c r="G38" s="8"/>
      <c r="H38" s="6"/>
      <c r="I38" s="1">
        <f>SUM(I36:I37)</f>
        <v>1760550</v>
      </c>
    </row>
    <row r="39" spans="2:9" s="14" customFormat="1" x14ac:dyDescent="0.25">
      <c r="B39" s="22">
        <v>17</v>
      </c>
      <c r="C39" s="20" t="s">
        <v>93</v>
      </c>
      <c r="D39" s="27"/>
      <c r="E39" s="8" t="s">
        <v>92</v>
      </c>
      <c r="F39" s="1" t="s">
        <v>7</v>
      </c>
      <c r="G39" s="6">
        <v>6470</v>
      </c>
      <c r="H39" s="4">
        <v>229</v>
      </c>
      <c r="I39" s="1">
        <f>G39*H39</f>
        <v>1481630</v>
      </c>
    </row>
    <row r="40" spans="2:9" x14ac:dyDescent="0.25">
      <c r="B40" s="25"/>
      <c r="C40" s="26"/>
      <c r="D40" s="28"/>
      <c r="E40" s="8" t="s">
        <v>90</v>
      </c>
      <c r="F40" s="1" t="s">
        <v>7</v>
      </c>
      <c r="G40" s="6">
        <v>200</v>
      </c>
      <c r="H40" s="4">
        <v>229</v>
      </c>
      <c r="I40" s="1">
        <f t="shared" ref="I40:I41" si="0">G40*H40</f>
        <v>45800</v>
      </c>
    </row>
    <row r="41" spans="2:9" x14ac:dyDescent="0.25">
      <c r="B41" s="25"/>
      <c r="C41" s="26"/>
      <c r="D41" s="28"/>
      <c r="E41" s="8" t="s">
        <v>91</v>
      </c>
      <c r="F41" s="1" t="s">
        <v>7</v>
      </c>
      <c r="G41" s="6">
        <v>50</v>
      </c>
      <c r="H41" s="4">
        <v>229</v>
      </c>
      <c r="I41" s="1">
        <f t="shared" si="0"/>
        <v>11450</v>
      </c>
    </row>
    <row r="42" spans="2:9" x14ac:dyDescent="0.25">
      <c r="B42" s="23"/>
      <c r="C42" s="21"/>
      <c r="D42" s="29"/>
      <c r="E42" s="4" t="s">
        <v>12</v>
      </c>
      <c r="F42" s="1"/>
      <c r="G42" s="6"/>
      <c r="H42" s="1"/>
      <c r="I42" s="4">
        <f>SUM(I39:I41)</f>
        <v>1538880</v>
      </c>
    </row>
    <row r="43" spans="2:9" x14ac:dyDescent="0.25">
      <c r="B43" s="22">
        <v>18</v>
      </c>
      <c r="C43" s="20" t="s">
        <v>64</v>
      </c>
      <c r="D43" s="22"/>
      <c r="E43" s="8" t="s">
        <v>51</v>
      </c>
      <c r="F43" s="1" t="s">
        <v>88</v>
      </c>
      <c r="G43" s="6">
        <v>27000</v>
      </c>
      <c r="H43" s="1">
        <v>120</v>
      </c>
      <c r="I43" s="1">
        <f>G43*H43</f>
        <v>3240000</v>
      </c>
    </row>
    <row r="44" spans="2:9" x14ac:dyDescent="0.25">
      <c r="B44" s="23"/>
      <c r="C44" s="21"/>
      <c r="D44" s="23"/>
      <c r="E44" s="4" t="s">
        <v>12</v>
      </c>
      <c r="F44" s="1"/>
      <c r="G44" s="6"/>
      <c r="H44" s="1"/>
      <c r="I44" s="4">
        <f>I43</f>
        <v>3240000</v>
      </c>
    </row>
    <row r="45" spans="2:9" x14ac:dyDescent="0.25">
      <c r="B45" s="22">
        <v>19</v>
      </c>
      <c r="C45" s="20" t="s">
        <v>25</v>
      </c>
      <c r="D45" s="22"/>
      <c r="E45" s="1" t="s">
        <v>30</v>
      </c>
      <c r="F45" s="1" t="s">
        <v>7</v>
      </c>
      <c r="G45" s="6">
        <v>25050</v>
      </c>
      <c r="H45" s="1">
        <v>70</v>
      </c>
      <c r="I45" s="1">
        <f>G45*H45</f>
        <v>1753500</v>
      </c>
    </row>
    <row r="46" spans="2:9" x14ac:dyDescent="0.25">
      <c r="B46" s="23"/>
      <c r="C46" s="21"/>
      <c r="D46" s="23"/>
      <c r="E46" s="4" t="s">
        <v>12</v>
      </c>
      <c r="F46" s="1"/>
      <c r="G46" s="6"/>
      <c r="H46" s="1"/>
      <c r="I46" s="4">
        <f>I45</f>
        <v>1753500</v>
      </c>
    </row>
    <row r="47" spans="2:9" x14ac:dyDescent="0.25">
      <c r="B47" s="22">
        <v>20</v>
      </c>
      <c r="C47" s="20" t="s">
        <v>63</v>
      </c>
      <c r="D47" s="22"/>
      <c r="E47" s="8" t="s">
        <v>46</v>
      </c>
      <c r="F47" s="1" t="s">
        <v>7</v>
      </c>
      <c r="G47" s="6">
        <v>3200</v>
      </c>
      <c r="H47" s="1">
        <v>23</v>
      </c>
      <c r="I47" s="1">
        <f>G47*H47</f>
        <v>73600</v>
      </c>
    </row>
    <row r="48" spans="2:9" x14ac:dyDescent="0.25">
      <c r="B48" s="23"/>
      <c r="C48" s="21"/>
      <c r="D48" s="23"/>
      <c r="E48" s="4" t="s">
        <v>12</v>
      </c>
      <c r="F48" s="1"/>
      <c r="G48" s="6"/>
      <c r="H48" s="1"/>
      <c r="I48" s="4">
        <f>I47</f>
        <v>73600</v>
      </c>
    </row>
    <row r="49" spans="2:9" x14ac:dyDescent="0.25">
      <c r="B49" s="22">
        <v>21</v>
      </c>
      <c r="C49" s="20" t="s">
        <v>62</v>
      </c>
      <c r="D49" s="22"/>
      <c r="E49" s="8" t="s">
        <v>20</v>
      </c>
      <c r="F49" s="1" t="s">
        <v>7</v>
      </c>
      <c r="G49" s="6">
        <v>30</v>
      </c>
      <c r="H49" s="1">
        <v>60000</v>
      </c>
      <c r="I49" s="1">
        <f>G49*H49</f>
        <v>1800000</v>
      </c>
    </row>
    <row r="50" spans="2:9" x14ac:dyDescent="0.25">
      <c r="B50" s="25"/>
      <c r="C50" s="26"/>
      <c r="D50" s="23"/>
      <c r="E50" s="4" t="s">
        <v>12</v>
      </c>
      <c r="F50" s="1"/>
      <c r="G50" s="6"/>
      <c r="H50" s="1"/>
      <c r="I50" s="4">
        <f>I49</f>
        <v>1800000</v>
      </c>
    </row>
    <row r="51" spans="2:9" ht="200.25" customHeight="1" x14ac:dyDescent="0.25">
      <c r="B51" s="22">
        <v>22</v>
      </c>
      <c r="C51" s="20" t="s">
        <v>61</v>
      </c>
      <c r="D51" s="6">
        <v>1</v>
      </c>
      <c r="E51" s="1" t="s">
        <v>74</v>
      </c>
      <c r="F51" s="1" t="s">
        <v>14</v>
      </c>
      <c r="G51" s="6">
        <v>100</v>
      </c>
      <c r="H51" s="1">
        <v>23000</v>
      </c>
      <c r="I51" s="1">
        <f>G51*H51</f>
        <v>2300000</v>
      </c>
    </row>
    <row r="52" spans="2:9" x14ac:dyDescent="0.25">
      <c r="B52" s="23"/>
      <c r="C52" s="21"/>
      <c r="D52" s="6"/>
      <c r="E52" s="4" t="s">
        <v>6</v>
      </c>
      <c r="F52" s="1"/>
      <c r="G52" s="6"/>
      <c r="H52" s="1"/>
      <c r="I52" s="4">
        <f>I51</f>
        <v>2300000</v>
      </c>
    </row>
    <row r="53" spans="2:9" ht="288" customHeight="1" x14ac:dyDescent="0.25">
      <c r="B53" s="22">
        <v>23</v>
      </c>
      <c r="C53" s="20" t="s">
        <v>60</v>
      </c>
      <c r="D53" s="6">
        <v>1</v>
      </c>
      <c r="E53" s="1" t="s">
        <v>75</v>
      </c>
      <c r="F53" s="1" t="s">
        <v>14</v>
      </c>
      <c r="G53" s="6">
        <v>100</v>
      </c>
      <c r="H53" s="1">
        <v>29700</v>
      </c>
      <c r="I53" s="1">
        <f>G53*H53</f>
        <v>2970000</v>
      </c>
    </row>
    <row r="54" spans="2:9" x14ac:dyDescent="0.25">
      <c r="B54" s="23"/>
      <c r="C54" s="21"/>
      <c r="D54" s="6"/>
      <c r="E54" s="4" t="s">
        <v>6</v>
      </c>
      <c r="F54" s="1"/>
      <c r="G54" s="6"/>
      <c r="H54" s="1"/>
      <c r="I54" s="4">
        <f>I53</f>
        <v>2970000</v>
      </c>
    </row>
    <row r="55" spans="2:9" ht="47.25" customHeight="1" x14ac:dyDescent="0.25">
      <c r="B55" s="22">
        <v>24</v>
      </c>
      <c r="C55" s="20" t="s">
        <v>59</v>
      </c>
      <c r="D55" s="6">
        <v>1</v>
      </c>
      <c r="E55" s="1" t="s">
        <v>21</v>
      </c>
      <c r="F55" s="1" t="s">
        <v>15</v>
      </c>
      <c r="G55" s="6">
        <v>18</v>
      </c>
      <c r="H55" s="1">
        <v>702000</v>
      </c>
      <c r="I55" s="1">
        <f>G55*H55</f>
        <v>12636000</v>
      </c>
    </row>
    <row r="56" spans="2:9" x14ac:dyDescent="0.25">
      <c r="B56" s="23"/>
      <c r="C56" s="21"/>
      <c r="D56" s="6"/>
      <c r="E56" s="4" t="s">
        <v>12</v>
      </c>
      <c r="F56" s="1"/>
      <c r="G56" s="6"/>
      <c r="H56" s="1"/>
      <c r="I56" s="4">
        <v>12636000</v>
      </c>
    </row>
    <row r="57" spans="2:9" ht="22.5" customHeight="1" x14ac:dyDescent="0.25">
      <c r="B57" s="22">
        <v>25</v>
      </c>
      <c r="C57" s="20" t="s">
        <v>58</v>
      </c>
      <c r="D57" s="6">
        <v>1</v>
      </c>
      <c r="E57" s="1" t="s">
        <v>22</v>
      </c>
      <c r="F57" s="1" t="s">
        <v>7</v>
      </c>
      <c r="G57" s="6">
        <v>10</v>
      </c>
      <c r="H57" s="1">
        <v>169200</v>
      </c>
      <c r="I57" s="1">
        <f>G57*H57</f>
        <v>1692000</v>
      </c>
    </row>
    <row r="58" spans="2:9" x14ac:dyDescent="0.25">
      <c r="B58" s="25"/>
      <c r="C58" s="26"/>
      <c r="D58" s="6">
        <v>2</v>
      </c>
      <c r="E58" s="1" t="s">
        <v>26</v>
      </c>
      <c r="F58" s="1" t="s">
        <v>7</v>
      </c>
      <c r="G58" s="6">
        <v>2</v>
      </c>
      <c r="H58" s="1">
        <v>210000</v>
      </c>
      <c r="I58" s="1">
        <f>G58*H58</f>
        <v>420000</v>
      </c>
    </row>
    <row r="59" spans="2:9" ht="19.5" customHeight="1" x14ac:dyDescent="0.25">
      <c r="B59" s="23"/>
      <c r="C59" s="21"/>
      <c r="D59" s="6"/>
      <c r="E59" s="4" t="s">
        <v>12</v>
      </c>
      <c r="F59" s="1"/>
      <c r="G59" s="6"/>
      <c r="H59" s="1"/>
      <c r="I59" s="4">
        <f>SUM(I57:I58)</f>
        <v>2112000</v>
      </c>
    </row>
    <row r="60" spans="2:9" ht="33" customHeight="1" x14ac:dyDescent="0.25">
      <c r="B60" s="22">
        <v>26</v>
      </c>
      <c r="C60" s="20" t="s">
        <v>57</v>
      </c>
      <c r="D60" s="6">
        <v>1</v>
      </c>
      <c r="E60" s="1" t="s">
        <v>23</v>
      </c>
      <c r="F60" s="1" t="s">
        <v>7</v>
      </c>
      <c r="G60" s="6">
        <v>1</v>
      </c>
      <c r="H60" s="1">
        <v>35115000</v>
      </c>
      <c r="I60" s="1">
        <f>G60*H60</f>
        <v>35115000</v>
      </c>
    </row>
    <row r="61" spans="2:9" x14ac:dyDescent="0.25">
      <c r="B61" s="23"/>
      <c r="C61" s="21"/>
      <c r="D61" s="6"/>
      <c r="E61" s="4" t="s">
        <v>12</v>
      </c>
      <c r="F61" s="1"/>
      <c r="G61" s="6"/>
      <c r="H61" s="1"/>
      <c r="I61" s="4">
        <f>I60</f>
        <v>35115000</v>
      </c>
    </row>
    <row r="62" spans="2:9" x14ac:dyDescent="0.25">
      <c r="B62" s="22">
        <v>27</v>
      </c>
      <c r="C62" s="20" t="s">
        <v>27</v>
      </c>
      <c r="D62" s="6">
        <v>1</v>
      </c>
      <c r="E62" s="1" t="s">
        <v>24</v>
      </c>
      <c r="F62" s="1" t="s">
        <v>7</v>
      </c>
      <c r="G62" s="6">
        <v>20</v>
      </c>
      <c r="H62" s="1">
        <v>450000</v>
      </c>
      <c r="I62" s="1">
        <f>H62*G62</f>
        <v>9000000</v>
      </c>
    </row>
    <row r="63" spans="2:9" s="14" customFormat="1" x14ac:dyDescent="0.25">
      <c r="B63" s="23"/>
      <c r="C63" s="21"/>
      <c r="D63" s="7"/>
      <c r="E63" s="4" t="s">
        <v>12</v>
      </c>
      <c r="F63" s="1" t="s">
        <v>89</v>
      </c>
      <c r="G63" s="7"/>
      <c r="H63" s="4"/>
      <c r="I63" s="4">
        <f>I62</f>
        <v>9000000</v>
      </c>
    </row>
    <row r="64" spans="2:9" x14ac:dyDescent="0.25">
      <c r="B64" s="22">
        <v>28</v>
      </c>
      <c r="C64" s="30" t="s">
        <v>28</v>
      </c>
      <c r="D64" s="6">
        <v>1</v>
      </c>
      <c r="E64" s="8" t="s">
        <v>47</v>
      </c>
      <c r="F64" s="1" t="s">
        <v>7</v>
      </c>
      <c r="G64" s="6">
        <v>64200</v>
      </c>
      <c r="H64" s="1">
        <v>30</v>
      </c>
      <c r="I64" s="1">
        <f>H64*G64</f>
        <v>1926000</v>
      </c>
    </row>
    <row r="65" spans="2:9" x14ac:dyDescent="0.25">
      <c r="B65" s="23"/>
      <c r="C65" s="30"/>
      <c r="D65" s="6"/>
      <c r="E65" s="4" t="s">
        <v>12</v>
      </c>
      <c r="F65" s="1" t="s">
        <v>89</v>
      </c>
      <c r="G65" s="6"/>
      <c r="H65" s="1"/>
      <c r="I65" s="4">
        <f>I64</f>
        <v>1926000</v>
      </c>
    </row>
    <row r="66" spans="2:9" x14ac:dyDescent="0.25">
      <c r="B66" s="22">
        <v>29</v>
      </c>
      <c r="C66" s="30" t="s">
        <v>29</v>
      </c>
      <c r="D66" s="6">
        <v>1</v>
      </c>
      <c r="E66" s="8" t="s">
        <v>48</v>
      </c>
      <c r="F66" s="1" t="s">
        <v>7</v>
      </c>
      <c r="G66" s="6">
        <v>54400</v>
      </c>
      <c r="H66" s="1">
        <v>40</v>
      </c>
      <c r="I66" s="1">
        <f>H66*G66</f>
        <v>2176000</v>
      </c>
    </row>
    <row r="67" spans="2:9" x14ac:dyDescent="0.25">
      <c r="B67" s="23"/>
      <c r="C67" s="30"/>
      <c r="D67" s="6"/>
      <c r="E67" s="4" t="s">
        <v>12</v>
      </c>
      <c r="F67" s="1" t="s">
        <v>89</v>
      </c>
      <c r="G67" s="6"/>
      <c r="H67" s="1"/>
      <c r="I67" s="4">
        <f>I66</f>
        <v>2176000</v>
      </c>
    </row>
    <row r="68" spans="2:9" x14ac:dyDescent="0.25">
      <c r="B68" s="31">
        <v>30</v>
      </c>
      <c r="C68" s="30" t="s">
        <v>36</v>
      </c>
      <c r="D68" s="6">
        <v>1</v>
      </c>
      <c r="E68" s="8" t="s">
        <v>47</v>
      </c>
      <c r="F68" s="1" t="s">
        <v>7</v>
      </c>
      <c r="G68" s="6">
        <v>69200</v>
      </c>
      <c r="H68" s="1">
        <v>20</v>
      </c>
      <c r="I68" s="1">
        <f t="shared" ref="I68" si="1">H68*G68</f>
        <v>1384000</v>
      </c>
    </row>
    <row r="69" spans="2:9" x14ac:dyDescent="0.25">
      <c r="B69" s="31"/>
      <c r="C69" s="30"/>
      <c r="D69" s="6"/>
      <c r="E69" s="4" t="s">
        <v>12</v>
      </c>
      <c r="F69" s="1" t="s">
        <v>89</v>
      </c>
      <c r="G69" s="6"/>
      <c r="H69" s="1"/>
      <c r="I69" s="4">
        <f>I68</f>
        <v>1384000</v>
      </c>
    </row>
    <row r="70" spans="2:9" x14ac:dyDescent="0.25">
      <c r="B70" s="22">
        <v>31</v>
      </c>
      <c r="C70" s="30" t="s">
        <v>37</v>
      </c>
      <c r="D70" s="6">
        <v>1</v>
      </c>
      <c r="E70" s="1" t="s">
        <v>34</v>
      </c>
      <c r="F70" s="1" t="s">
        <v>7</v>
      </c>
      <c r="G70" s="6">
        <v>4</v>
      </c>
      <c r="H70" s="1">
        <v>260000</v>
      </c>
      <c r="I70" s="1">
        <f>G70*H70</f>
        <v>1040000</v>
      </c>
    </row>
    <row r="71" spans="2:9" x14ac:dyDescent="0.25">
      <c r="B71" s="23"/>
      <c r="C71" s="30"/>
      <c r="D71" s="6"/>
      <c r="E71" s="4" t="s">
        <v>12</v>
      </c>
      <c r="F71" s="1" t="s">
        <v>89</v>
      </c>
      <c r="G71" s="6"/>
      <c r="H71" s="1"/>
      <c r="I71" s="4">
        <f>I70</f>
        <v>1040000</v>
      </c>
    </row>
    <row r="72" spans="2:9" ht="20.25" customHeight="1" x14ac:dyDescent="0.25">
      <c r="B72" s="22">
        <v>32</v>
      </c>
      <c r="C72" s="30" t="s">
        <v>54</v>
      </c>
      <c r="D72" s="6">
        <v>1</v>
      </c>
      <c r="E72" s="1" t="s">
        <v>35</v>
      </c>
      <c r="F72" s="1" t="s">
        <v>7</v>
      </c>
      <c r="G72" s="6">
        <v>400</v>
      </c>
      <c r="H72" s="1">
        <v>24300</v>
      </c>
      <c r="I72" s="1">
        <f>G72*H72</f>
        <v>9720000</v>
      </c>
    </row>
    <row r="73" spans="2:9" x14ac:dyDescent="0.25">
      <c r="B73" s="23"/>
      <c r="C73" s="30"/>
      <c r="D73" s="6"/>
      <c r="E73" s="4" t="s">
        <v>12</v>
      </c>
      <c r="F73" s="1" t="s">
        <v>89</v>
      </c>
      <c r="G73" s="6"/>
      <c r="H73" s="1"/>
      <c r="I73" s="4">
        <f>I72</f>
        <v>9720000</v>
      </c>
    </row>
    <row r="74" spans="2:9" x14ac:dyDescent="0.25">
      <c r="B74" s="22">
        <v>33</v>
      </c>
      <c r="C74" s="30" t="s">
        <v>55</v>
      </c>
      <c r="D74" s="6">
        <v>1</v>
      </c>
      <c r="E74" s="1" t="s">
        <v>95</v>
      </c>
      <c r="F74" s="1" t="s">
        <v>7</v>
      </c>
      <c r="G74" s="18">
        <v>10</v>
      </c>
      <c r="H74" s="19">
        <v>248500</v>
      </c>
      <c r="I74" s="1">
        <f>G74*H74</f>
        <v>2485000</v>
      </c>
    </row>
    <row r="75" spans="2:9" x14ac:dyDescent="0.25">
      <c r="B75" s="23"/>
      <c r="C75" s="30"/>
      <c r="D75" s="6"/>
      <c r="E75" s="4" t="s">
        <v>12</v>
      </c>
      <c r="F75" s="1" t="s">
        <v>89</v>
      </c>
      <c r="G75" s="6"/>
      <c r="H75" s="1"/>
      <c r="I75" s="4">
        <f>I74</f>
        <v>2485000</v>
      </c>
    </row>
    <row r="76" spans="2:9" x14ac:dyDescent="0.25">
      <c r="B76" s="22">
        <v>34</v>
      </c>
      <c r="C76" s="20" t="s">
        <v>56</v>
      </c>
      <c r="D76" s="6">
        <v>1</v>
      </c>
      <c r="E76" s="1" t="s">
        <v>38</v>
      </c>
      <c r="F76" s="1" t="s">
        <v>7</v>
      </c>
      <c r="G76" s="6">
        <v>10</v>
      </c>
      <c r="H76" s="1">
        <v>12350</v>
      </c>
      <c r="I76" s="1">
        <f>G76*H76</f>
        <v>123500</v>
      </c>
    </row>
    <row r="77" spans="2:9" x14ac:dyDescent="0.25">
      <c r="B77" s="25"/>
      <c r="C77" s="26"/>
      <c r="D77" s="6">
        <v>2</v>
      </c>
      <c r="E77" s="1" t="s">
        <v>39</v>
      </c>
      <c r="F77" s="1" t="s">
        <v>7</v>
      </c>
      <c r="G77" s="6">
        <v>10</v>
      </c>
      <c r="H77" s="1">
        <v>12350</v>
      </c>
      <c r="I77" s="1">
        <f>G77*H77</f>
        <v>123500</v>
      </c>
    </row>
    <row r="78" spans="2:9" x14ac:dyDescent="0.25">
      <c r="B78" s="23"/>
      <c r="C78" s="21"/>
      <c r="D78" s="6"/>
      <c r="E78" s="4" t="s">
        <v>12</v>
      </c>
      <c r="F78" s="1" t="s">
        <v>89</v>
      </c>
      <c r="G78" s="6"/>
      <c r="H78" s="1"/>
      <c r="I78" s="4">
        <f>SUM(I76:I77)</f>
        <v>247000</v>
      </c>
    </row>
    <row r="79" spans="2:9" ht="17.25" customHeight="1" x14ac:dyDescent="0.25">
      <c r="B79" s="22">
        <v>35</v>
      </c>
      <c r="C79" s="20" t="s">
        <v>81</v>
      </c>
      <c r="D79" s="6">
        <v>1</v>
      </c>
      <c r="E79" s="8" t="s">
        <v>82</v>
      </c>
      <c r="F79" s="1" t="s">
        <v>7</v>
      </c>
      <c r="G79" s="6">
        <v>3</v>
      </c>
      <c r="H79" s="1">
        <v>782900</v>
      </c>
      <c r="I79" s="1">
        <f>H79*G79</f>
        <v>2348700</v>
      </c>
    </row>
    <row r="80" spans="2:9" x14ac:dyDescent="0.25">
      <c r="B80" s="25"/>
      <c r="C80" s="26"/>
      <c r="D80" s="6">
        <v>2</v>
      </c>
      <c r="E80" s="8" t="s">
        <v>83</v>
      </c>
      <c r="F80" s="1" t="s">
        <v>7</v>
      </c>
      <c r="G80" s="6">
        <v>3</v>
      </c>
      <c r="H80" s="1">
        <v>782900</v>
      </c>
      <c r="I80" s="1">
        <f t="shared" ref="I80:I83" si="2">H80*G80</f>
        <v>2348700</v>
      </c>
    </row>
    <row r="81" spans="2:9" x14ac:dyDescent="0.25">
      <c r="B81" s="25"/>
      <c r="C81" s="26"/>
      <c r="D81" s="6">
        <v>3</v>
      </c>
      <c r="E81" s="8" t="s">
        <v>84</v>
      </c>
      <c r="F81" s="1" t="s">
        <v>7</v>
      </c>
      <c r="G81" s="6">
        <v>2</v>
      </c>
      <c r="H81" s="1">
        <v>543700</v>
      </c>
      <c r="I81" s="1">
        <f t="shared" si="2"/>
        <v>1087400</v>
      </c>
    </row>
    <row r="82" spans="2:9" x14ac:dyDescent="0.25">
      <c r="B82" s="25"/>
      <c r="C82" s="26"/>
      <c r="D82" s="6">
        <v>4</v>
      </c>
      <c r="E82" s="8" t="s">
        <v>85</v>
      </c>
      <c r="F82" s="1" t="s">
        <v>7</v>
      </c>
      <c r="G82" s="6">
        <v>2</v>
      </c>
      <c r="H82" s="1">
        <v>543700</v>
      </c>
      <c r="I82" s="1">
        <f t="shared" si="2"/>
        <v>1087400</v>
      </c>
    </row>
    <row r="83" spans="2:9" x14ac:dyDescent="0.25">
      <c r="B83" s="25"/>
      <c r="C83" s="26"/>
      <c r="D83" s="6">
        <v>5</v>
      </c>
      <c r="E83" s="8" t="s">
        <v>86</v>
      </c>
      <c r="F83" s="1" t="s">
        <v>7</v>
      </c>
      <c r="G83" s="6">
        <v>3</v>
      </c>
      <c r="H83" s="1">
        <v>393220</v>
      </c>
      <c r="I83" s="1">
        <f t="shared" si="2"/>
        <v>1179660</v>
      </c>
    </row>
    <row r="84" spans="2:9" x14ac:dyDescent="0.25">
      <c r="B84" s="23"/>
      <c r="C84" s="21"/>
      <c r="D84" s="6"/>
      <c r="E84" s="4" t="s">
        <v>12</v>
      </c>
      <c r="F84" s="1" t="s">
        <v>89</v>
      </c>
      <c r="G84" s="6"/>
      <c r="H84" s="1"/>
      <c r="I84" s="4">
        <f>SUM(I79:I83)</f>
        <v>8051860</v>
      </c>
    </row>
  </sheetData>
  <autoFilter ref="A4:I39"/>
  <mergeCells count="75">
    <mergeCell ref="B79:B84"/>
    <mergeCell ref="C79:C84"/>
    <mergeCell ref="C55:C56"/>
    <mergeCell ref="B76:B78"/>
    <mergeCell ref="C76:C78"/>
    <mergeCell ref="B64:B65"/>
    <mergeCell ref="B66:B67"/>
    <mergeCell ref="B68:B69"/>
    <mergeCell ref="C64:C65"/>
    <mergeCell ref="C66:C67"/>
    <mergeCell ref="C68:C69"/>
    <mergeCell ref="B70:B71"/>
    <mergeCell ref="C70:C71"/>
    <mergeCell ref="C72:C73"/>
    <mergeCell ref="B72:B73"/>
    <mergeCell ref="C74:C75"/>
    <mergeCell ref="B74:B75"/>
    <mergeCell ref="B51:B52"/>
    <mergeCell ref="C51:C52"/>
    <mergeCell ref="C60:C61"/>
    <mergeCell ref="B60:B61"/>
    <mergeCell ref="C57:C59"/>
    <mergeCell ref="B57:B59"/>
    <mergeCell ref="C53:C54"/>
    <mergeCell ref="B53:B54"/>
    <mergeCell ref="C62:C63"/>
    <mergeCell ref="B62:B63"/>
    <mergeCell ref="B55:B56"/>
    <mergeCell ref="B43:B44"/>
    <mergeCell ref="C45:C46"/>
    <mergeCell ref="B45:B46"/>
    <mergeCell ref="C43:C44"/>
    <mergeCell ref="C33:C35"/>
    <mergeCell ref="B33:B35"/>
    <mergeCell ref="C39:C42"/>
    <mergeCell ref="B15:B16"/>
    <mergeCell ref="C15:C16"/>
    <mergeCell ref="B17:B18"/>
    <mergeCell ref="C17:C18"/>
    <mergeCell ref="D49:D50"/>
    <mergeCell ref="B39:B42"/>
    <mergeCell ref="C36:C38"/>
    <mergeCell ref="B36:B38"/>
    <mergeCell ref="C47:C48"/>
    <mergeCell ref="B47:B48"/>
    <mergeCell ref="D39:D42"/>
    <mergeCell ref="D43:D44"/>
    <mergeCell ref="D45:D46"/>
    <mergeCell ref="D47:D48"/>
    <mergeCell ref="C49:C50"/>
    <mergeCell ref="B49:B50"/>
    <mergeCell ref="D2:H2"/>
    <mergeCell ref="B7:B8"/>
    <mergeCell ref="B9:B10"/>
    <mergeCell ref="B11:B12"/>
    <mergeCell ref="B13:B14"/>
    <mergeCell ref="C11:C12"/>
    <mergeCell ref="C13:C14"/>
    <mergeCell ref="C9:C10"/>
    <mergeCell ref="C5:C6"/>
    <mergeCell ref="C7:C8"/>
    <mergeCell ref="B5:B6"/>
    <mergeCell ref="C23:C24"/>
    <mergeCell ref="B27:B28"/>
    <mergeCell ref="C27:C28"/>
    <mergeCell ref="C19:C20"/>
    <mergeCell ref="B19:B20"/>
    <mergeCell ref="B21:B22"/>
    <mergeCell ref="C21:C22"/>
    <mergeCell ref="B23:B24"/>
    <mergeCell ref="C31:C32"/>
    <mergeCell ref="B29:B30"/>
    <mergeCell ref="C29:C30"/>
    <mergeCell ref="B25:B26"/>
    <mergeCell ref="C25:C26"/>
  </mergeCells>
  <pageMargins left="0.11811023622047245" right="0.11811023622047245" top="0" bottom="0.19685039370078741" header="0" footer="0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2020-04-06T10:40:17Z</dcterms:modified>
</cp:coreProperties>
</file>